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5570" windowHeight="11760" activeTab="0"/>
  </bookViews>
  <sheets>
    <sheet name="Бюджет.ассигнов.№11 " sheetId="1" r:id="rId1"/>
    <sheet name="Ведомствен.структура.№13 " sheetId="2" r:id="rId2"/>
  </sheets>
  <definedNames/>
  <calcPr fullCalcOnLoad="1"/>
</workbook>
</file>

<file path=xl/sharedStrings.xml><?xml version="1.0" encoding="utf-8"?>
<sst xmlns="http://schemas.openxmlformats.org/spreadsheetml/2006/main" count="1367" uniqueCount="176">
  <si>
    <t>ВР</t>
  </si>
  <si>
    <t>ЭКР</t>
  </si>
  <si>
    <t>121</t>
  </si>
  <si>
    <t>211</t>
  </si>
  <si>
    <t>129</t>
  </si>
  <si>
    <t>213</t>
  </si>
  <si>
    <t>244</t>
  </si>
  <si>
    <t>223</t>
  </si>
  <si>
    <t>225</t>
  </si>
  <si>
    <t>226</t>
  </si>
  <si>
    <t>851</t>
  </si>
  <si>
    <t>852</t>
  </si>
  <si>
    <t>540</t>
  </si>
  <si>
    <t>853</t>
  </si>
  <si>
    <t>880</t>
  </si>
  <si>
    <t>6150000800</t>
  </si>
  <si>
    <t>7210091030</t>
  </si>
  <si>
    <t>870</t>
  </si>
  <si>
    <t>6120061010</t>
  </si>
  <si>
    <t>6120051180</t>
  </si>
  <si>
    <t>6210090020</t>
  </si>
  <si>
    <t>245</t>
  </si>
  <si>
    <t>6220090030</t>
  </si>
  <si>
    <t>6830010010</t>
  </si>
  <si>
    <t>Дорожное хозяйство (дорожные фонды)</t>
  </si>
  <si>
    <t>6830010020</t>
  </si>
  <si>
    <t>6310090040</t>
  </si>
  <si>
    <t>6310090050</t>
  </si>
  <si>
    <t>6840010040</t>
  </si>
  <si>
    <t>6910040020</t>
  </si>
  <si>
    <t>6440090080</t>
  </si>
  <si>
    <t>6510090090</t>
  </si>
  <si>
    <t>Пенсионное обеспечение</t>
  </si>
  <si>
    <t>6610090100</t>
  </si>
  <si>
    <t>Массовый спорт</t>
  </si>
  <si>
    <t>6710090110</t>
  </si>
  <si>
    <t>730</t>
  </si>
  <si>
    <t>Обслуживание государственного внутреннего и муниципального долга</t>
  </si>
  <si>
    <t>01</t>
  </si>
  <si>
    <t>02</t>
  </si>
  <si>
    <t>04</t>
  </si>
  <si>
    <t>07</t>
  </si>
  <si>
    <t>11</t>
  </si>
  <si>
    <t>13</t>
  </si>
  <si>
    <t>03</t>
  </si>
  <si>
    <t>09</t>
  </si>
  <si>
    <t>10</t>
  </si>
  <si>
    <t>12</t>
  </si>
  <si>
    <t>05</t>
  </si>
  <si>
    <t>08</t>
  </si>
  <si>
    <t>312</t>
  </si>
  <si>
    <t>ВСЕГО РАСХОДОВ</t>
  </si>
  <si>
    <t>Сумма</t>
  </si>
  <si>
    <t>00</t>
  </si>
  <si>
    <t>700</t>
  </si>
  <si>
    <t>800</t>
  </si>
  <si>
    <t>500</t>
  </si>
  <si>
    <t>Ведом-ство</t>
  </si>
  <si>
    <t>Разд.</t>
  </si>
  <si>
    <t>Подраз-дел</t>
  </si>
  <si>
    <t>ОБЩЕГОСУДАРСТВЕННЫЕ ВОПРОСЫ</t>
  </si>
  <si>
    <t>Уплата налога на имущество организаций и земельного налога</t>
  </si>
  <si>
    <t>850</t>
  </si>
  <si>
    <t>Специальные расходы</t>
  </si>
  <si>
    <t>Резервные средства</t>
  </si>
  <si>
    <t>Другие общегосударственные вопросы</t>
  </si>
  <si>
    <t>ЖИЛИЩНО-КОММУНАЛЬНОЕ ХОЗЯЙСТВО</t>
  </si>
  <si>
    <t>СОЦИАЛЬНАЯ ПОЛИТИКА</t>
  </si>
  <si>
    <t>Коммунальное хозяйство</t>
  </si>
  <si>
    <t>Расходы на осуществление государственных полномочий в сфере административных правоотношений</t>
  </si>
  <si>
    <t>НАЦИОНАЛЬНАЯ ОБОРОНА</t>
  </si>
  <si>
    <t>Мобилизационная и вневойсковая подготовка</t>
  </si>
  <si>
    <t>Другие вопросы в области национальной экономики</t>
  </si>
  <si>
    <t>Благоустройство</t>
  </si>
  <si>
    <t>Целевые программы муниципальных образований</t>
  </si>
  <si>
    <t>К решению Совета народных депутатов муниципального</t>
  </si>
  <si>
    <t>Наименование</t>
  </si>
  <si>
    <t>ЦСР</t>
  </si>
  <si>
    <t>Функционирование высшего должностного лица субъекта РФ и органа местного самоуправления</t>
  </si>
  <si>
    <r>
      <t>.</t>
    </r>
    <r>
      <rPr>
        <sz val="9"/>
        <rFont val="Times New Roman"/>
        <family val="1"/>
      </rPr>
      <t>6110000000</t>
    </r>
  </si>
  <si>
    <r>
      <t>.</t>
    </r>
    <r>
      <rPr>
        <sz val="9"/>
        <rFont val="Times New Roman"/>
        <family val="1"/>
      </rPr>
      <t>6110000100</t>
    </r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</si>
  <si>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</si>
  <si>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</si>
  <si>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</si>
  <si>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</si>
  <si>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Функционирование Правительства РФ, высших  исполнительных органов государственной власти субъектов РФ, местных администраций</t>
  </si>
  <si>
    <r>
      <t>.</t>
    </r>
    <r>
      <rPr>
        <sz val="9"/>
        <rFont val="Times New Roman"/>
        <family val="1"/>
      </rPr>
      <t>6160000000</t>
    </r>
  </si>
  <si>
    <r>
      <t>.</t>
    </r>
    <r>
      <rPr>
        <sz val="9"/>
        <rFont val="Times New Roman"/>
        <family val="1"/>
      </rPr>
      <t>6160000400</t>
    </r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</si>
  <si>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</si>
  <si>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</si>
  <si>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обеспечения государственных (муниципальных) нужд</t>
  </si>
  <si>
    <t>240</t>
  </si>
  <si>
    <t>290</t>
  </si>
  <si>
    <t>Иные бюджетные ассигнования</t>
  </si>
  <si>
    <t>Обеспечение проведения выборов и референдумов</t>
  </si>
  <si>
    <t>Проведение выборов и референдумов</t>
  </si>
  <si>
    <t>6150000000</t>
  </si>
  <si>
    <t>Проведение выборов в представительные  органы муниципального образования</t>
  </si>
  <si>
    <t>Резервный фонд</t>
  </si>
  <si>
    <t xml:space="preserve">Реализация иных мероприятий в рамках непрограммных расходов муниципальных органов </t>
  </si>
  <si>
    <t>Резервный фонд МО «Большесидоровское сельское поселение»</t>
  </si>
  <si>
    <t>Выполнение других обязательств государства</t>
  </si>
  <si>
    <t>6800000000</t>
  </si>
  <si>
    <t>Расходы  Осуществление первичного воинского учета на территориях, где отсутствуют военные комиссариаты</t>
  </si>
  <si>
    <t>6210000000</t>
  </si>
  <si>
    <t>6220000000</t>
  </si>
  <si>
    <t>Содержание автомобильных дорог общего пользования местного значения и искусственных сооружений на них</t>
  </si>
  <si>
    <t>Ремонт автомобильных дорог общего пользования местного значения и искусственных сооружений на них</t>
  </si>
  <si>
    <t>6310000000</t>
  </si>
  <si>
    <t xml:space="preserve">КУЛЬТУРА, КИНЕМАТОГРАФИЯ </t>
  </si>
  <si>
    <t xml:space="preserve"> Культура</t>
  </si>
  <si>
    <t>6500000000</t>
  </si>
  <si>
    <t>6610000000</t>
  </si>
  <si>
    <t>Доплаты к пенсиям государственных служащих субъектов РФ и муниципальных служащих</t>
  </si>
  <si>
    <t>300</t>
  </si>
  <si>
    <t>Социальное обеспечение и иные выплаты населению</t>
  </si>
  <si>
    <t>ФИЗИЧЕСКАЯ КУЛЬТУРА И СПОРТ</t>
  </si>
  <si>
    <t>6710000000</t>
  </si>
  <si>
    <t>Обслуживание государственного (муниципального) долга</t>
  </si>
  <si>
    <t>Главный  специалист финансист         ________________________ Аванесова К.В.</t>
  </si>
  <si>
    <t>6810010050</t>
  </si>
  <si>
    <t xml:space="preserve">МП "Военно-патриотическое воспитание несовершеннолетних и молодежи на территории  муниципального образования "Большесидоровское сельское поселение" на 2020 - 2022 годы." </t>
  </si>
  <si>
    <t>Межбюджетные трансферты</t>
  </si>
  <si>
    <t>Иные межбюджетные трансферты</t>
  </si>
  <si>
    <t>образования «Большесидоровское сельское поселение»</t>
  </si>
  <si>
    <t>МП "Формирование комфорной городской среды на территории МО "Большесидоровское сельское поселение" на период 2020-2024 годов"</t>
  </si>
  <si>
    <t>МП "Муниципальная программа  мероприятий по профилактике незаконного потребления наркотических средств на территории МО "Большесидоровское сельское поселение" на 2020-2022 годы"</t>
  </si>
  <si>
    <t>6810010060</t>
  </si>
  <si>
    <t>6440090090</t>
  </si>
  <si>
    <t>Приложение №13</t>
  </si>
  <si>
    <t>Приложение №11</t>
  </si>
  <si>
    <t xml:space="preserve"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  </t>
  </si>
  <si>
    <r>
      <t xml:space="preserve">РАСПРЕДЕЛЕНИЕ БЮДЖЕТНЫХ АССИГНОВАНИЙ  БЮДЖЕТА МУНИЦИПАЛЬНОГО ОБРАЗОВАНИЯ "БОЛЬШЕСИДОРОВСКОЕ СЕЛЬСКОЕ ПОСЕЛЕНИЕ"   ПО РАЗДЕЛАМ И ПОДРАЗДЕЛАМ, КЛАССИФИКАЦИИ </t>
    </r>
    <r>
      <rPr>
        <sz val="11"/>
        <rFont val="Times New Roman"/>
        <family val="1"/>
      </rPr>
      <t xml:space="preserve">РАСХОДОВ БЮДЖЕТОВ                                                       РОССИЙСКОЙ ФЕДЕРАЦИИ НА </t>
    </r>
    <r>
      <rPr>
        <sz val="14"/>
        <rFont val="Times New Roman"/>
        <family val="1"/>
      </rPr>
      <t>2021</t>
    </r>
    <r>
      <rPr>
        <sz val="11"/>
        <rFont val="Times New Roman"/>
        <family val="1"/>
      </rPr>
      <t xml:space="preserve"> ГОД</t>
    </r>
    <r>
      <rPr>
        <sz val="12"/>
        <rFont val="Times New Roman"/>
        <family val="1"/>
      </rPr>
      <t xml:space="preserve"> </t>
    </r>
  </si>
  <si>
    <t>2021 г.</t>
  </si>
  <si>
    <t>Функционирование высшего должностного лица муниципального образования "Большесидоровское сельское поселение"</t>
  </si>
  <si>
    <t xml:space="preserve">Глава муниципального  образования "Большесидоровское сельское поселение" </t>
  </si>
  <si>
    <t>Фонды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</si>
  <si>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</si>
  <si>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Обеспечение деятельности органов местного самоуправлении сельского поселения</t>
  </si>
  <si>
    <t>Обеспечение функций государственных органов администрации муниципального образования</t>
  </si>
  <si>
    <t>Прочая закупка товаров, работ и услуг</t>
  </si>
  <si>
    <t>Уплата налогов,сборов и иных платежей</t>
  </si>
  <si>
    <t>Уплата прочих налогов, сборов</t>
  </si>
  <si>
    <t>Уплата иных платежей</t>
  </si>
  <si>
    <t>Руководство и управление в сфере установленных функций (Другие общегосударственные вопросы)</t>
  </si>
  <si>
    <t>Прочая закупка товаров, работ и услуг (Ритуальные услуги)</t>
  </si>
  <si>
    <t>Программы МО "Большесидоровское сельское поселение"</t>
  </si>
  <si>
    <t>НАЦИОНАЛЬНАЯ БЕЗОПАСНОСТЬ И ПРАВООХРАНИТЕНАЯ ДЕЯТЕЛЬНОСТЬ</t>
  </si>
  <si>
    <t>Гражданская оборона</t>
  </si>
  <si>
    <t>Обеспечение населения и территории сельского поселения от чрезвычайных ситуаций</t>
  </si>
  <si>
    <t>Защита населения и территориисельского поселения от чрезвычайных ситуаций природного и техногенного характера, гражданская оборона</t>
  </si>
  <si>
    <t>Защита населения и территориисельского поселения от чрезвычайных ситуаций природного и техногенного характера,пожарная безопасность</t>
  </si>
  <si>
    <t xml:space="preserve">Обеспечение пожарной безопасности </t>
  </si>
  <si>
    <t>Защита населения и территории сельского поселения от чрезвычайных ситуаций природного и техногенного характера,пожарная безопасность</t>
  </si>
  <si>
    <t>НАЦИОНАЛЬНАЯ ЭКОНОМИКА</t>
  </si>
  <si>
    <t>Обеспечение деятельности по землеустройству и землепользованию МО "Большесидоровское сельское поселение"</t>
  </si>
  <si>
    <t>Проведение кадастровых работ на земельных участках, отнесенных к собственности МО "Большесидоровске сельское поселение"</t>
  </si>
  <si>
    <t xml:space="preserve">МП "Развитие малого и среднего предпринимательства в муниципальном образовании "Большесидоровское сельское поселение" на 2020 - 2022 годы." </t>
  </si>
  <si>
    <t>Руководство и управление в сфере установленных функций( Коммунальное хозяйство)</t>
  </si>
  <si>
    <t>Поддержка ЖКХ МО "Большесидоровское сельское поселение"</t>
  </si>
  <si>
    <t>Обеспечение деятельности по благоустройству МО "Большесидоровское сельское поселение"</t>
  </si>
  <si>
    <t>6440000000</t>
  </si>
  <si>
    <t xml:space="preserve">Прочие мероприятия по благоустройству </t>
  </si>
  <si>
    <t>Обеспечение деятельности по культуре МО "Большесидоровское сельское поселение"</t>
  </si>
  <si>
    <t>Пенсионное обеспечение МО "Большесидоровское сельское поселение"</t>
  </si>
  <si>
    <t>Иные пенсии, социальные доплаты к пенсиям</t>
  </si>
  <si>
    <t>Физическая культура и спорт МО "Большесидоровское сельское поселение"</t>
  </si>
  <si>
    <t>Расходы по массовому спорту</t>
  </si>
  <si>
    <t>ОБСЛУЖИВАНИЕ ГОСУДАРСТВЕННОГО (МУНИЦИПАЛЬНОГО) ДОЛГА</t>
  </si>
  <si>
    <t>Обслуживание  внутреннего и муниципального долга  сельским поселением</t>
  </si>
  <si>
    <t>Обслуживание муниципального долга</t>
  </si>
  <si>
    <t>Ведомственная структура расходов  бюджета муниципального образования  "Большесидоровское сельское поселение" на 2021 год.</t>
  </si>
  <si>
    <t>247</t>
  </si>
  <si>
    <t>Закупка энергетических ресурсов</t>
  </si>
  <si>
    <t xml:space="preserve">№181 от  «01» февраля 2020 г. </t>
  </si>
  <si>
    <t xml:space="preserve">№181 от  «01» февраля 2021 г.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</si>
</sst>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  <numFmt numFmtId="165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9"/>
      <name val="Arial Cyr"/>
      <family val="0"/>
    </font>
    <font>
      <sz val="9"/>
      <color indexed="9"/>
      <name val="Times New Roman"/>
      <family val="1"/>
    </font>
    <font>
      <sz val="9"/>
      <color indexed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82">
    <xf numFmtId="0" fontId="0" fillId="0" borderId="0" xfId="0" applyFont="1" applyAlignment="1">
      <alignment/>
    </xf>
    <xf numFmtId="0" fontId="3" fillId="0" borderId="0" xfId="52" applyFont="1" applyFill="1" applyAlignment="1">
      <alignment wrapText="1"/>
      <protection/>
    </xf>
    <xf numFmtId="0" fontId="3" fillId="0" borderId="0" xfId="52" applyFont="1" applyFill="1">
      <alignment/>
      <protection/>
    </xf>
    <xf numFmtId="0" fontId="9" fillId="0" borderId="0" xfId="52" applyFont="1" applyFill="1" applyAlignment="1">
      <alignment horizontal="right"/>
      <protection/>
    </xf>
    <xf numFmtId="0" fontId="3" fillId="0" borderId="0" xfId="52" applyFont="1" applyFill="1" applyAlignment="1">
      <alignment horizontal="right"/>
      <protection/>
    </xf>
    <xf numFmtId="0" fontId="9" fillId="0" borderId="0" xfId="52" applyFont="1" applyFill="1" applyAlignment="1">
      <alignment horizontal="right" vertical="top" wrapText="1"/>
      <protection/>
    </xf>
    <xf numFmtId="164" fontId="3" fillId="0" borderId="10" xfId="52" applyNumberFormat="1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center" vertical="center"/>
      <protection/>
    </xf>
    <xf numFmtId="164" fontId="3" fillId="0" borderId="11" xfId="52" applyNumberFormat="1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vertical="center" wrapText="1"/>
      <protection/>
    </xf>
    <xf numFmtId="49" fontId="3" fillId="0" borderId="10" xfId="52" applyNumberFormat="1" applyFont="1" applyFill="1" applyBorder="1" applyAlignment="1">
      <alignment horizontal="center" vertical="center"/>
      <protection/>
    </xf>
    <xf numFmtId="2" fontId="3" fillId="0" borderId="10" xfId="52" applyNumberFormat="1" applyFont="1" applyFill="1" applyBorder="1" applyAlignment="1">
      <alignment horizontal="center" vertical="center"/>
      <protection/>
    </xf>
    <xf numFmtId="49" fontId="10" fillId="0" borderId="10" xfId="52" applyNumberFormat="1" applyFont="1" applyFill="1" applyBorder="1" applyAlignment="1">
      <alignment horizontal="center" vertical="center"/>
      <protection/>
    </xf>
    <xf numFmtId="2" fontId="3" fillId="0" borderId="0" xfId="52" applyNumberFormat="1" applyFont="1" applyFill="1">
      <alignment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vertical="center"/>
      <protection/>
    </xf>
    <xf numFmtId="0" fontId="3" fillId="0" borderId="10" xfId="52" applyFont="1" applyFill="1" applyBorder="1" applyAlignment="1">
      <alignment horizontal="center" vertical="center"/>
      <protection/>
    </xf>
    <xf numFmtId="0" fontId="3" fillId="0" borderId="0" xfId="52" applyFont="1" applyFill="1" applyAlignment="1">
      <alignment vertical="center"/>
      <protection/>
    </xf>
    <xf numFmtId="0" fontId="3" fillId="0" borderId="0" xfId="52" applyFont="1" applyFill="1" applyBorder="1">
      <alignment/>
      <protection/>
    </xf>
    <xf numFmtId="0" fontId="3" fillId="0" borderId="0" xfId="52" applyFont="1" applyFill="1" applyBorder="1" applyAlignment="1">
      <alignment vertical="center" wrapText="1"/>
      <protection/>
    </xf>
    <xf numFmtId="0" fontId="3" fillId="0" borderId="0" xfId="52" applyFont="1" applyFill="1" applyBorder="1" applyAlignment="1">
      <alignment wrapText="1"/>
      <protection/>
    </xf>
    <xf numFmtId="2" fontId="3" fillId="0" borderId="0" xfId="52" applyNumberFormat="1" applyFont="1" applyFill="1" applyAlignment="1">
      <alignment horizontal="center"/>
      <protection/>
    </xf>
    <xf numFmtId="0" fontId="9" fillId="0" borderId="0" xfId="52" applyFont="1" applyFill="1" applyBorder="1" applyAlignment="1">
      <alignment/>
      <protection/>
    </xf>
    <xf numFmtId="164" fontId="3" fillId="0" borderId="0" xfId="52" applyNumberFormat="1" applyFont="1" applyFill="1" applyAlignment="1">
      <alignment horizontal="center"/>
      <protection/>
    </xf>
    <xf numFmtId="0" fontId="3" fillId="0" borderId="10" xfId="52" applyFont="1" applyFill="1" applyBorder="1">
      <alignment/>
      <protection/>
    </xf>
    <xf numFmtId="0" fontId="3" fillId="0" borderId="11" xfId="52" applyFont="1" applyFill="1" applyBorder="1" applyAlignment="1">
      <alignment vertical="center" wrapText="1"/>
      <protection/>
    </xf>
    <xf numFmtId="0" fontId="3" fillId="0" borderId="12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wrapText="1"/>
      <protection/>
    </xf>
    <xf numFmtId="0" fontId="3" fillId="0" borderId="0" xfId="52" applyFont="1" applyFill="1" applyBorder="1" applyAlignment="1">
      <alignment vertical="center"/>
      <protection/>
    </xf>
    <xf numFmtId="0" fontId="11" fillId="0" borderId="10" xfId="52" applyFont="1" applyFill="1" applyBorder="1" applyAlignment="1">
      <alignment wrapText="1"/>
      <protection/>
    </xf>
    <xf numFmtId="0" fontId="3" fillId="0" borderId="13" xfId="52" applyFont="1" applyFill="1" applyBorder="1" applyAlignment="1">
      <alignment vertical="center"/>
      <protection/>
    </xf>
    <xf numFmtId="0" fontId="4" fillId="0" borderId="0" xfId="52" applyFont="1" applyFill="1">
      <alignment/>
      <protection/>
    </xf>
    <xf numFmtId="49" fontId="3" fillId="0" borderId="11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164" fontId="3" fillId="0" borderId="10" xfId="52" applyNumberFormat="1" applyFont="1" applyFill="1" applyBorder="1" applyAlignment="1">
      <alignment horizontal="center" vertical="center"/>
      <protection/>
    </xf>
    <xf numFmtId="164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3" fillId="0" borderId="0" xfId="52" applyNumberFormat="1" applyFont="1" applyFill="1" applyAlignment="1">
      <alignment horizontal="right" vertical="center"/>
      <protection/>
    </xf>
    <xf numFmtId="0" fontId="9" fillId="0" borderId="0" xfId="52" applyFont="1" applyFill="1" applyAlignment="1">
      <alignment horizontal="right" vertical="center" wrapText="1"/>
      <protection/>
    </xf>
    <xf numFmtId="0" fontId="7" fillId="0" borderId="10" xfId="52" applyFont="1" applyFill="1" applyBorder="1" applyAlignment="1">
      <alignment vertical="center" wrapText="1"/>
      <protection/>
    </xf>
    <xf numFmtId="49" fontId="7" fillId="0" borderId="10" xfId="52" applyNumberFormat="1" applyFont="1" applyFill="1" applyBorder="1" applyAlignment="1">
      <alignment horizontal="center" vertical="center"/>
      <protection/>
    </xf>
    <xf numFmtId="164" fontId="7" fillId="0" borderId="10" xfId="52" applyNumberFormat="1" applyFont="1" applyFill="1" applyBorder="1" applyAlignment="1">
      <alignment horizontal="center" vertical="center"/>
      <protection/>
    </xf>
    <xf numFmtId="0" fontId="6" fillId="0" borderId="10" xfId="52" applyFont="1" applyFill="1" applyBorder="1" applyAlignment="1">
      <alignment vertical="center" wrapText="1"/>
      <protection/>
    </xf>
    <xf numFmtId="0" fontId="6" fillId="0" borderId="11" xfId="52" applyFont="1" applyFill="1" applyBorder="1" applyAlignment="1">
      <alignment vertical="center" wrapText="1"/>
      <protection/>
    </xf>
    <xf numFmtId="49" fontId="6" fillId="0" borderId="10" xfId="52" applyNumberFormat="1" applyFont="1" applyFill="1" applyBorder="1" applyAlignment="1">
      <alignment horizontal="center" vertical="center"/>
      <protection/>
    </xf>
    <xf numFmtId="164" fontId="6" fillId="0" borderId="10" xfId="52" applyNumberFormat="1" applyFont="1" applyFill="1" applyBorder="1" applyAlignment="1">
      <alignment horizontal="center" vertical="center"/>
      <protection/>
    </xf>
    <xf numFmtId="0" fontId="8" fillId="0" borderId="10" xfId="52" applyFont="1" applyFill="1" applyBorder="1" applyAlignment="1">
      <alignment vertical="center" wrapText="1"/>
      <protection/>
    </xf>
    <xf numFmtId="0" fontId="8" fillId="0" borderId="11" xfId="52" applyFont="1" applyFill="1" applyBorder="1" applyAlignment="1">
      <alignment vertical="center" wrapText="1"/>
      <protection/>
    </xf>
    <xf numFmtId="49" fontId="8" fillId="0" borderId="10" xfId="52" applyNumberFormat="1" applyFont="1" applyFill="1" applyBorder="1" applyAlignment="1">
      <alignment horizontal="center" vertical="center"/>
      <protection/>
    </xf>
    <xf numFmtId="164" fontId="8" fillId="0" borderId="10" xfId="52" applyNumberFormat="1" applyFont="1" applyFill="1" applyBorder="1" applyAlignment="1">
      <alignment horizontal="center" vertical="center"/>
      <protection/>
    </xf>
    <xf numFmtId="0" fontId="7" fillId="0" borderId="11" xfId="52" applyFont="1" applyFill="1" applyBorder="1" applyAlignment="1">
      <alignment vertical="center" wrapText="1"/>
      <protection/>
    </xf>
    <xf numFmtId="0" fontId="7" fillId="0" borderId="0" xfId="52" applyFont="1" applyFill="1" applyBorder="1" applyAlignment="1">
      <alignment vertical="center"/>
      <protection/>
    </xf>
    <xf numFmtId="0" fontId="9" fillId="0" borderId="0" xfId="52" applyFont="1" applyFill="1" applyBorder="1" applyAlignment="1">
      <alignment vertical="center"/>
      <protection/>
    </xf>
    <xf numFmtId="0" fontId="3" fillId="0" borderId="0" xfId="52" applyFont="1" applyFill="1" applyAlignment="1">
      <alignment horizontal="center" vertical="center" wrapText="1"/>
      <protection/>
    </xf>
    <xf numFmtId="0" fontId="9" fillId="0" borderId="0" xfId="52" applyFont="1" applyFill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6" fillId="0" borderId="11" xfId="52" applyFont="1" applyFill="1" applyBorder="1" applyAlignment="1">
      <alignment horizontal="center" vertical="center" wrapText="1"/>
      <protection/>
    </xf>
    <xf numFmtId="0" fontId="8" fillId="0" borderId="11" xfId="52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3" fillId="0" borderId="0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9" fillId="0" borderId="0" xfId="52" applyFont="1" applyFill="1" applyBorder="1" applyAlignment="1">
      <alignment horizontal="center" vertical="center"/>
      <protection/>
    </xf>
    <xf numFmtId="0" fontId="3" fillId="0" borderId="0" xfId="52" applyFont="1" applyFill="1" applyBorder="1" applyAlignment="1">
      <alignment/>
      <protection/>
    </xf>
    <xf numFmtId="49" fontId="5" fillId="0" borderId="0" xfId="52" applyNumberFormat="1" applyFont="1" applyFill="1" applyAlignment="1">
      <alignment horizontal="center" vertical="center" wrapText="1"/>
      <protection/>
    </xf>
    <xf numFmtId="49" fontId="3" fillId="0" borderId="0" xfId="52" applyNumberFormat="1" applyFont="1" applyFill="1" applyAlignment="1">
      <alignment horizontal="right"/>
      <protection/>
    </xf>
    <xf numFmtId="0" fontId="46" fillId="0" borderId="0" xfId="0" applyFont="1" applyFill="1" applyAlignment="1">
      <alignment horizontal="right" vertical="center" wrapText="1"/>
    </xf>
    <xf numFmtId="165" fontId="4" fillId="0" borderId="0" xfId="52" applyNumberFormat="1" applyFont="1" applyFill="1" applyAlignment="1">
      <alignment horizontal="right"/>
      <protection/>
    </xf>
    <xf numFmtId="49" fontId="3" fillId="0" borderId="15" xfId="52" applyNumberFormat="1" applyFont="1" applyFill="1" applyBorder="1" applyAlignment="1">
      <alignment horizontal="center" vertical="center" wrapText="1"/>
      <protection/>
    </xf>
    <xf numFmtId="49" fontId="3" fillId="0" borderId="14" xfId="52" applyNumberFormat="1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15" xfId="52" applyFont="1" applyFill="1" applyBorder="1" applyAlignment="1">
      <alignment horizontal="center" vertical="top" wrapText="1"/>
      <protection/>
    </xf>
    <xf numFmtId="0" fontId="3" fillId="0" borderId="14" xfId="52" applyFont="1" applyFill="1" applyBorder="1" applyAlignment="1">
      <alignment horizontal="center" vertical="top" wrapText="1"/>
      <protection/>
    </xf>
    <xf numFmtId="0" fontId="3" fillId="0" borderId="15" xfId="52" applyFont="1" applyFill="1" applyBorder="1" applyAlignment="1">
      <alignment horizontal="center" vertical="top"/>
      <protection/>
    </xf>
    <xf numFmtId="0" fontId="3" fillId="0" borderId="14" xfId="52" applyFont="1" applyFill="1" applyBorder="1" applyAlignment="1">
      <alignment horizontal="center" vertical="top"/>
      <protection/>
    </xf>
    <xf numFmtId="49" fontId="3" fillId="0" borderId="15" xfId="52" applyNumberFormat="1" applyFont="1" applyFill="1" applyBorder="1" applyAlignment="1">
      <alignment horizontal="center" vertical="center"/>
      <protection/>
    </xf>
    <xf numFmtId="49" fontId="3" fillId="0" borderId="14" xfId="52" applyNumberFormat="1" applyFont="1" applyFill="1" applyBorder="1" applyAlignment="1">
      <alignment horizontal="center" vertical="center"/>
      <protection/>
    </xf>
    <xf numFmtId="49" fontId="12" fillId="0" borderId="0" xfId="52" applyNumberFormat="1" applyFont="1" applyFill="1" applyAlignment="1">
      <alignment horizontal="center" vertic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3 2" xfId="54"/>
    <cellStyle name="Обычный 3 3" xfId="55"/>
    <cellStyle name="Обычный 3 4" xfId="56"/>
    <cellStyle name="Обычный 3 4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3"/>
  <sheetViews>
    <sheetView tabSelected="1" zoomScalePageLayoutView="0" workbookViewId="0" topLeftCell="A70">
      <selection activeCell="M12" sqref="M12"/>
    </sheetView>
  </sheetViews>
  <sheetFormatPr defaultColWidth="9.140625" defaultRowHeight="15"/>
  <cols>
    <col min="1" max="1" width="52.00390625" style="1" customWidth="1"/>
    <col min="2" max="2" width="7.57421875" style="1" customWidth="1"/>
    <col min="3" max="3" width="7.8515625" style="36" customWidth="1"/>
    <col min="4" max="4" width="8.00390625" style="36" customWidth="1"/>
    <col min="5" max="5" width="10.140625" style="38" customWidth="1"/>
    <col min="6" max="6" width="7.421875" style="36" customWidth="1"/>
    <col min="7" max="7" width="8.421875" style="36" hidden="1" customWidth="1"/>
    <col min="8" max="8" width="10.57421875" style="23" customWidth="1"/>
    <col min="9" max="9" width="8.8515625" style="2" customWidth="1"/>
    <col min="10" max="16384" width="9.140625" style="2" customWidth="1"/>
  </cols>
  <sheetData>
    <row r="1" spans="7:8" ht="15.75" customHeight="1">
      <c r="G1" s="68"/>
      <c r="H1" s="68"/>
    </row>
    <row r="2" spans="1:9" s="4" customFormat="1" ht="14.25" customHeight="1">
      <c r="A2" s="69" t="s">
        <v>130</v>
      </c>
      <c r="B2" s="69"/>
      <c r="C2" s="69"/>
      <c r="D2" s="69"/>
      <c r="E2" s="69"/>
      <c r="F2" s="69"/>
      <c r="G2" s="69"/>
      <c r="H2" s="69"/>
      <c r="I2" s="3"/>
    </row>
    <row r="3" spans="1:9" s="4" customFormat="1" ht="14.25" customHeight="1">
      <c r="A3" s="69" t="s">
        <v>75</v>
      </c>
      <c r="B3" s="69"/>
      <c r="C3" s="69"/>
      <c r="D3" s="69"/>
      <c r="E3" s="69"/>
      <c r="F3" s="69"/>
      <c r="G3" s="69"/>
      <c r="H3" s="69"/>
      <c r="I3" s="3"/>
    </row>
    <row r="4" spans="1:9" s="4" customFormat="1" ht="14.25" customHeight="1">
      <c r="A4" s="69" t="s">
        <v>124</v>
      </c>
      <c r="B4" s="69"/>
      <c r="C4" s="69"/>
      <c r="D4" s="69"/>
      <c r="E4" s="69"/>
      <c r="F4" s="69"/>
      <c r="G4" s="69"/>
      <c r="H4" s="69"/>
      <c r="I4" s="3"/>
    </row>
    <row r="5" spans="1:9" s="4" customFormat="1" ht="15" customHeight="1">
      <c r="A5" s="70" t="s">
        <v>175</v>
      </c>
      <c r="B5" s="70"/>
      <c r="C5" s="70"/>
      <c r="D5" s="70"/>
      <c r="E5" s="70"/>
      <c r="F5" s="70"/>
      <c r="G5" s="70"/>
      <c r="H5" s="70"/>
      <c r="I5" s="3"/>
    </row>
    <row r="6" spans="1:8" ht="18.75" customHeight="1">
      <c r="A6" s="5"/>
      <c r="B6" s="5"/>
      <c r="C6" s="5"/>
      <c r="D6" s="5"/>
      <c r="E6" s="39"/>
      <c r="F6" s="5"/>
      <c r="G6" s="5"/>
      <c r="H6" s="5"/>
    </row>
    <row r="7" spans="1:11" ht="66.75" customHeight="1">
      <c r="A7" s="67" t="s">
        <v>132</v>
      </c>
      <c r="B7" s="67"/>
      <c r="C7" s="67"/>
      <c r="D7" s="67"/>
      <c r="E7" s="67"/>
      <c r="F7" s="67"/>
      <c r="G7" s="67"/>
      <c r="H7" s="67"/>
      <c r="K7" s="4"/>
    </row>
    <row r="8" spans="1:8" s="7" customFormat="1" ht="15" customHeight="1">
      <c r="A8" s="73" t="s">
        <v>76</v>
      </c>
      <c r="B8" s="75" t="s">
        <v>57</v>
      </c>
      <c r="C8" s="77" t="s">
        <v>58</v>
      </c>
      <c r="D8" s="75" t="s">
        <v>59</v>
      </c>
      <c r="E8" s="79" t="s">
        <v>77</v>
      </c>
      <c r="F8" s="79" t="s">
        <v>0</v>
      </c>
      <c r="G8" s="71" t="s">
        <v>1</v>
      </c>
      <c r="H8" s="6" t="s">
        <v>52</v>
      </c>
    </row>
    <row r="9" spans="1:8" s="7" customFormat="1" ht="17.25" customHeight="1">
      <c r="A9" s="74"/>
      <c r="B9" s="76"/>
      <c r="C9" s="78"/>
      <c r="D9" s="76"/>
      <c r="E9" s="80"/>
      <c r="F9" s="80"/>
      <c r="G9" s="72"/>
      <c r="H9" s="8" t="s">
        <v>133</v>
      </c>
    </row>
    <row r="10" spans="1:8" ht="19.5" customHeight="1">
      <c r="A10" s="40" t="s">
        <v>60</v>
      </c>
      <c r="B10" s="40"/>
      <c r="C10" s="41" t="s">
        <v>38</v>
      </c>
      <c r="D10" s="41" t="s">
        <v>53</v>
      </c>
      <c r="E10" s="41"/>
      <c r="F10" s="41"/>
      <c r="G10" s="41"/>
      <c r="H10" s="42">
        <f>H11+H18+H34+H39+H44</f>
        <v>3601</v>
      </c>
    </row>
    <row r="11" spans="1:8" ht="33.75" customHeight="1">
      <c r="A11" s="9" t="s">
        <v>78</v>
      </c>
      <c r="B11" s="9"/>
      <c r="C11" s="10" t="s">
        <v>38</v>
      </c>
      <c r="D11" s="10" t="s">
        <v>39</v>
      </c>
      <c r="E11" s="10"/>
      <c r="F11" s="10"/>
      <c r="G11" s="10"/>
      <c r="H11" s="34">
        <f>H12</f>
        <v>869.3000000000001</v>
      </c>
    </row>
    <row r="12" spans="1:10" ht="24.75" customHeight="1">
      <c r="A12" s="9" t="s">
        <v>134</v>
      </c>
      <c r="B12" s="9"/>
      <c r="C12" s="10" t="s">
        <v>38</v>
      </c>
      <c r="D12" s="10" t="s">
        <v>39</v>
      </c>
      <c r="E12" s="12" t="s">
        <v>79</v>
      </c>
      <c r="F12" s="10"/>
      <c r="G12" s="10"/>
      <c r="H12" s="34">
        <f>H13</f>
        <v>869.3000000000001</v>
      </c>
      <c r="J12" s="13"/>
    </row>
    <row r="13" spans="1:8" ht="26.25" customHeight="1">
      <c r="A13" s="9" t="s">
        <v>135</v>
      </c>
      <c r="B13" s="9"/>
      <c r="C13" s="10" t="s">
        <v>38</v>
      </c>
      <c r="D13" s="10" t="s">
        <v>39</v>
      </c>
      <c r="E13" s="12" t="s">
        <v>80</v>
      </c>
      <c r="F13" s="10"/>
      <c r="G13" s="10"/>
      <c r="H13" s="34">
        <f>H14</f>
        <v>869.3000000000001</v>
      </c>
    </row>
    <row r="14" spans="1:8" ht="50.25" customHeight="1">
      <c r="A14" s="9" t="s">
        <v>81</v>
      </c>
      <c r="B14" s="9"/>
      <c r="C14" s="10" t="s">
        <v>38</v>
      </c>
      <c r="D14" s="10" t="s">
        <v>39</v>
      </c>
      <c r="E14" s="12" t="s">
        <v>80</v>
      </c>
      <c r="F14" s="10" t="s">
        <v>82</v>
      </c>
      <c r="G14" s="10"/>
      <c r="H14" s="34">
        <f>SUM(H15)</f>
        <v>869.3000000000001</v>
      </c>
    </row>
    <row r="15" spans="1:8" ht="27.75" customHeight="1">
      <c r="A15" s="9" t="s">
        <v>83</v>
      </c>
      <c r="B15" s="9"/>
      <c r="C15" s="10" t="s">
        <v>38</v>
      </c>
      <c r="D15" s="10" t="s">
        <v>39</v>
      </c>
      <c r="E15" s="12" t="s">
        <v>80</v>
      </c>
      <c r="F15" s="10" t="s">
        <v>84</v>
      </c>
      <c r="G15" s="10"/>
      <c r="H15" s="34">
        <f>H16+H17</f>
        <v>869.3000000000001</v>
      </c>
    </row>
    <row r="16" spans="1:8" ht="18.75" customHeight="1">
      <c r="A16" s="9" t="s">
        <v>136</v>
      </c>
      <c r="B16" s="9"/>
      <c r="C16" s="10" t="s">
        <v>38</v>
      </c>
      <c r="D16" s="10" t="s">
        <v>39</v>
      </c>
      <c r="E16" s="12" t="s">
        <v>80</v>
      </c>
      <c r="F16" s="10" t="s">
        <v>2</v>
      </c>
      <c r="G16" s="10" t="s">
        <v>3</v>
      </c>
      <c r="H16" s="34">
        <v>667.7</v>
      </c>
    </row>
    <row r="17" spans="1:8" ht="39" customHeight="1">
      <c r="A17" s="9" t="s">
        <v>137</v>
      </c>
      <c r="B17" s="9"/>
      <c r="C17" s="10" t="s">
        <v>38</v>
      </c>
      <c r="D17" s="10" t="s">
        <v>39</v>
      </c>
      <c r="E17" s="12" t="s">
        <v>80</v>
      </c>
      <c r="F17" s="10" t="s">
        <v>4</v>
      </c>
      <c r="G17" s="10" t="s">
        <v>5</v>
      </c>
      <c r="H17" s="34">
        <v>201.6</v>
      </c>
    </row>
    <row r="18" spans="1:8" ht="36.75" customHeight="1">
      <c r="A18" s="9" t="s">
        <v>85</v>
      </c>
      <c r="B18" s="9"/>
      <c r="C18" s="10" t="s">
        <v>38</v>
      </c>
      <c r="D18" s="10" t="s">
        <v>40</v>
      </c>
      <c r="E18" s="10"/>
      <c r="F18" s="10"/>
      <c r="G18" s="10"/>
      <c r="H18" s="34">
        <f>H21+H25+H29</f>
        <v>2192.5</v>
      </c>
    </row>
    <row r="19" spans="1:8" ht="23.25" customHeight="1">
      <c r="A19" s="9" t="s">
        <v>138</v>
      </c>
      <c r="B19" s="9"/>
      <c r="C19" s="10" t="s">
        <v>38</v>
      </c>
      <c r="D19" s="10" t="s">
        <v>40</v>
      </c>
      <c r="E19" s="12" t="s">
        <v>86</v>
      </c>
      <c r="F19" s="10"/>
      <c r="G19" s="10"/>
      <c r="H19" s="34">
        <f>H20</f>
        <v>2192.5</v>
      </c>
    </row>
    <row r="20" spans="1:8" ht="25.5" customHeight="1">
      <c r="A20" s="9" t="s">
        <v>139</v>
      </c>
      <c r="B20" s="9"/>
      <c r="C20" s="10" t="s">
        <v>38</v>
      </c>
      <c r="D20" s="10" t="s">
        <v>40</v>
      </c>
      <c r="E20" s="12" t="s">
        <v>87</v>
      </c>
      <c r="F20" s="10"/>
      <c r="G20" s="10"/>
      <c r="H20" s="34">
        <f>SUM(H25+H29+H21)</f>
        <v>2192.5</v>
      </c>
    </row>
    <row r="21" spans="1:8" ht="51" customHeight="1">
      <c r="A21" s="9" t="s">
        <v>81</v>
      </c>
      <c r="B21" s="9"/>
      <c r="C21" s="10" t="s">
        <v>38</v>
      </c>
      <c r="D21" s="10" t="s">
        <v>40</v>
      </c>
      <c r="E21" s="12" t="s">
        <v>87</v>
      </c>
      <c r="F21" s="10" t="s">
        <v>82</v>
      </c>
      <c r="G21" s="10"/>
      <c r="H21" s="34">
        <f>H22</f>
        <v>1902.5</v>
      </c>
    </row>
    <row r="22" spans="1:8" ht="25.5" customHeight="1">
      <c r="A22" s="9" t="s">
        <v>83</v>
      </c>
      <c r="B22" s="9"/>
      <c r="C22" s="10" t="s">
        <v>38</v>
      </c>
      <c r="D22" s="10" t="s">
        <v>40</v>
      </c>
      <c r="E22" s="12" t="s">
        <v>87</v>
      </c>
      <c r="F22" s="10" t="s">
        <v>84</v>
      </c>
      <c r="G22" s="10"/>
      <c r="H22" s="34">
        <f>H23+H24</f>
        <v>1902.5</v>
      </c>
    </row>
    <row r="23" spans="1:8" ht="18" customHeight="1">
      <c r="A23" s="9" t="s">
        <v>136</v>
      </c>
      <c r="B23" s="9"/>
      <c r="C23" s="10" t="s">
        <v>38</v>
      </c>
      <c r="D23" s="10" t="s">
        <v>40</v>
      </c>
      <c r="E23" s="12" t="s">
        <v>87</v>
      </c>
      <c r="F23" s="10" t="s">
        <v>2</v>
      </c>
      <c r="G23" s="10" t="s">
        <v>3</v>
      </c>
      <c r="H23" s="34">
        <v>1461.2</v>
      </c>
    </row>
    <row r="24" spans="1:8" ht="42.75" customHeight="1">
      <c r="A24" s="9" t="s">
        <v>137</v>
      </c>
      <c r="B24" s="9"/>
      <c r="C24" s="10" t="s">
        <v>38</v>
      </c>
      <c r="D24" s="10" t="s">
        <v>40</v>
      </c>
      <c r="E24" s="12" t="s">
        <v>87</v>
      </c>
      <c r="F24" s="10" t="s">
        <v>4</v>
      </c>
      <c r="G24" s="10" t="s">
        <v>5</v>
      </c>
      <c r="H24" s="34">
        <v>441.3</v>
      </c>
    </row>
    <row r="25" spans="1:8" ht="29.25" customHeight="1">
      <c r="A25" s="9" t="s">
        <v>88</v>
      </c>
      <c r="B25" s="9"/>
      <c r="C25" s="10" t="s">
        <v>38</v>
      </c>
      <c r="D25" s="10" t="s">
        <v>40</v>
      </c>
      <c r="E25" s="12" t="s">
        <v>87</v>
      </c>
      <c r="F25" s="10" t="s">
        <v>89</v>
      </c>
      <c r="G25" s="10"/>
      <c r="H25" s="34">
        <f>SUM(H26)</f>
        <v>281.40000000000003</v>
      </c>
    </row>
    <row r="26" spans="1:8" ht="26.25" customHeight="1">
      <c r="A26" s="9" t="s">
        <v>90</v>
      </c>
      <c r="B26" s="9"/>
      <c r="C26" s="10" t="s">
        <v>38</v>
      </c>
      <c r="D26" s="10" t="s">
        <v>40</v>
      </c>
      <c r="E26" s="12" t="s">
        <v>87</v>
      </c>
      <c r="F26" s="10" t="s">
        <v>91</v>
      </c>
      <c r="G26" s="10"/>
      <c r="H26" s="34">
        <f>H27+H28</f>
        <v>281.40000000000003</v>
      </c>
    </row>
    <row r="27" spans="1:8" ht="18.75" customHeight="1">
      <c r="A27" s="9" t="s">
        <v>140</v>
      </c>
      <c r="B27" s="9"/>
      <c r="C27" s="10" t="s">
        <v>38</v>
      </c>
      <c r="D27" s="10" t="s">
        <v>40</v>
      </c>
      <c r="E27" s="12" t="s">
        <v>87</v>
      </c>
      <c r="F27" s="10" t="s">
        <v>6</v>
      </c>
      <c r="G27" s="10"/>
      <c r="H27" s="34">
        <v>271.3</v>
      </c>
    </row>
    <row r="28" spans="1:8" ht="18.75" customHeight="1">
      <c r="A28" s="9" t="s">
        <v>173</v>
      </c>
      <c r="B28" s="25"/>
      <c r="C28" s="10" t="s">
        <v>38</v>
      </c>
      <c r="D28" s="10" t="s">
        <v>40</v>
      </c>
      <c r="E28" s="12" t="s">
        <v>87</v>
      </c>
      <c r="F28" s="10" t="s">
        <v>172</v>
      </c>
      <c r="G28" s="10"/>
      <c r="H28" s="34">
        <v>10.1</v>
      </c>
    </row>
    <row r="29" spans="1:8" ht="18.75" customHeight="1">
      <c r="A29" s="9" t="s">
        <v>93</v>
      </c>
      <c r="B29" s="25"/>
      <c r="C29" s="10" t="s">
        <v>38</v>
      </c>
      <c r="D29" s="10" t="s">
        <v>40</v>
      </c>
      <c r="E29" s="12" t="s">
        <v>87</v>
      </c>
      <c r="F29" s="10" t="s">
        <v>55</v>
      </c>
      <c r="G29" s="10"/>
      <c r="H29" s="34">
        <f>H30</f>
        <v>8.6</v>
      </c>
    </row>
    <row r="30" spans="1:8" ht="18" customHeight="1">
      <c r="A30" s="9" t="s">
        <v>141</v>
      </c>
      <c r="B30" s="25"/>
      <c r="C30" s="10" t="s">
        <v>38</v>
      </c>
      <c r="D30" s="10" t="s">
        <v>40</v>
      </c>
      <c r="E30" s="12" t="s">
        <v>87</v>
      </c>
      <c r="F30" s="10" t="s">
        <v>62</v>
      </c>
      <c r="G30" s="10"/>
      <c r="H30" s="34">
        <f>H31+H32+H33</f>
        <v>8.6</v>
      </c>
    </row>
    <row r="31" spans="1:8" ht="21" customHeight="1">
      <c r="A31" s="9" t="s">
        <v>61</v>
      </c>
      <c r="B31" s="25"/>
      <c r="C31" s="10" t="s">
        <v>38</v>
      </c>
      <c r="D31" s="10" t="s">
        <v>40</v>
      </c>
      <c r="E31" s="12" t="s">
        <v>87</v>
      </c>
      <c r="F31" s="10" t="s">
        <v>10</v>
      </c>
      <c r="G31" s="10"/>
      <c r="H31" s="34">
        <v>2.3</v>
      </c>
    </row>
    <row r="32" spans="1:8" ht="21" customHeight="1">
      <c r="A32" s="9" t="s">
        <v>142</v>
      </c>
      <c r="B32" s="25"/>
      <c r="C32" s="10" t="s">
        <v>38</v>
      </c>
      <c r="D32" s="10" t="s">
        <v>40</v>
      </c>
      <c r="E32" s="12" t="s">
        <v>87</v>
      </c>
      <c r="F32" s="10" t="s">
        <v>11</v>
      </c>
      <c r="G32" s="10"/>
      <c r="H32" s="34">
        <v>4.5</v>
      </c>
    </row>
    <row r="33" spans="1:8" ht="21" customHeight="1">
      <c r="A33" s="9" t="s">
        <v>143</v>
      </c>
      <c r="B33" s="25"/>
      <c r="C33" s="10" t="s">
        <v>38</v>
      </c>
      <c r="D33" s="10" t="s">
        <v>40</v>
      </c>
      <c r="E33" s="12" t="s">
        <v>87</v>
      </c>
      <c r="F33" s="10" t="s">
        <v>13</v>
      </c>
      <c r="G33" s="10"/>
      <c r="H33" s="34">
        <v>1.8</v>
      </c>
    </row>
    <row r="34" spans="1:8" ht="21.75" customHeight="1">
      <c r="A34" s="9" t="s">
        <v>94</v>
      </c>
      <c r="B34" s="25"/>
      <c r="C34" s="10" t="s">
        <v>38</v>
      </c>
      <c r="D34" s="10" t="s">
        <v>41</v>
      </c>
      <c r="E34" s="10"/>
      <c r="F34" s="10"/>
      <c r="G34" s="10"/>
      <c r="H34" s="34">
        <f>H35</f>
        <v>202</v>
      </c>
    </row>
    <row r="35" spans="1:8" ht="21" customHeight="1">
      <c r="A35" s="9" t="s">
        <v>95</v>
      </c>
      <c r="B35" s="25"/>
      <c r="C35" s="10" t="s">
        <v>38</v>
      </c>
      <c r="D35" s="10" t="s">
        <v>41</v>
      </c>
      <c r="E35" s="10" t="s">
        <v>96</v>
      </c>
      <c r="F35" s="10"/>
      <c r="G35" s="10"/>
      <c r="H35" s="34">
        <f>H36</f>
        <v>202</v>
      </c>
    </row>
    <row r="36" spans="1:8" ht="22.5" customHeight="1">
      <c r="A36" s="9" t="s">
        <v>97</v>
      </c>
      <c r="B36" s="25"/>
      <c r="C36" s="10" t="s">
        <v>38</v>
      </c>
      <c r="D36" s="10" t="s">
        <v>41</v>
      </c>
      <c r="E36" s="10" t="s">
        <v>15</v>
      </c>
      <c r="F36" s="10"/>
      <c r="G36" s="10"/>
      <c r="H36" s="34">
        <f>H37</f>
        <v>202</v>
      </c>
    </row>
    <row r="37" spans="1:8" ht="16.5" customHeight="1">
      <c r="A37" s="9" t="s">
        <v>93</v>
      </c>
      <c r="B37" s="25"/>
      <c r="C37" s="10" t="s">
        <v>38</v>
      </c>
      <c r="D37" s="10" t="s">
        <v>41</v>
      </c>
      <c r="E37" s="10" t="s">
        <v>15</v>
      </c>
      <c r="F37" s="10" t="s">
        <v>55</v>
      </c>
      <c r="G37" s="10"/>
      <c r="H37" s="34">
        <f>H38</f>
        <v>202</v>
      </c>
    </row>
    <row r="38" spans="1:8" ht="16.5" customHeight="1">
      <c r="A38" s="9" t="s">
        <v>63</v>
      </c>
      <c r="B38" s="25"/>
      <c r="C38" s="10" t="s">
        <v>38</v>
      </c>
      <c r="D38" s="10" t="s">
        <v>41</v>
      </c>
      <c r="E38" s="10" t="s">
        <v>15</v>
      </c>
      <c r="F38" s="10" t="s">
        <v>14</v>
      </c>
      <c r="G38" s="10"/>
      <c r="H38" s="34">
        <v>202</v>
      </c>
    </row>
    <row r="39" spans="1:8" ht="17.25" customHeight="1">
      <c r="A39" s="24" t="s">
        <v>98</v>
      </c>
      <c r="B39" s="32"/>
      <c r="C39" s="10" t="s">
        <v>38</v>
      </c>
      <c r="D39" s="10" t="s">
        <v>42</v>
      </c>
      <c r="E39" s="10"/>
      <c r="F39" s="10"/>
      <c r="G39" s="11"/>
      <c r="H39" s="34">
        <f>SUM(H40)</f>
        <v>0</v>
      </c>
    </row>
    <row r="40" spans="1:8" ht="18.75" customHeight="1">
      <c r="A40" s="24" t="s">
        <v>99</v>
      </c>
      <c r="B40" s="32"/>
      <c r="C40" s="10" t="s">
        <v>38</v>
      </c>
      <c r="D40" s="10" t="s">
        <v>42</v>
      </c>
      <c r="E40" s="10" t="s">
        <v>16</v>
      </c>
      <c r="F40" s="10"/>
      <c r="G40" s="11"/>
      <c r="H40" s="34">
        <f>SUM(H41)</f>
        <v>0</v>
      </c>
    </row>
    <row r="41" spans="1:8" ht="17.25" customHeight="1">
      <c r="A41" s="24" t="s">
        <v>100</v>
      </c>
      <c r="B41" s="32"/>
      <c r="C41" s="10" t="s">
        <v>38</v>
      </c>
      <c r="D41" s="10" t="s">
        <v>42</v>
      </c>
      <c r="E41" s="10" t="s">
        <v>16</v>
      </c>
      <c r="F41" s="10"/>
      <c r="G41" s="11"/>
      <c r="H41" s="34">
        <f>SUM(H42)</f>
        <v>0</v>
      </c>
    </row>
    <row r="42" spans="1:8" ht="17.25" customHeight="1">
      <c r="A42" s="24" t="s">
        <v>93</v>
      </c>
      <c r="B42" s="32"/>
      <c r="C42" s="10" t="s">
        <v>38</v>
      </c>
      <c r="D42" s="10" t="s">
        <v>42</v>
      </c>
      <c r="E42" s="10" t="s">
        <v>16</v>
      </c>
      <c r="F42" s="10" t="s">
        <v>55</v>
      </c>
      <c r="G42" s="11"/>
      <c r="H42" s="34">
        <f>SUM(H43)</f>
        <v>0</v>
      </c>
    </row>
    <row r="43" spans="1:8" ht="16.5" customHeight="1">
      <c r="A43" s="24" t="s">
        <v>64</v>
      </c>
      <c r="B43" s="32"/>
      <c r="C43" s="10" t="s">
        <v>38</v>
      </c>
      <c r="D43" s="10" t="s">
        <v>42</v>
      </c>
      <c r="E43" s="10" t="s">
        <v>16</v>
      </c>
      <c r="F43" s="10" t="s">
        <v>17</v>
      </c>
      <c r="G43" s="11"/>
      <c r="H43" s="34">
        <v>0</v>
      </c>
    </row>
    <row r="44" spans="1:8" ht="21.75" customHeight="1">
      <c r="A44" s="9" t="s">
        <v>65</v>
      </c>
      <c r="B44" s="25"/>
      <c r="C44" s="10" t="s">
        <v>38</v>
      </c>
      <c r="D44" s="10" t="s">
        <v>43</v>
      </c>
      <c r="E44" s="10"/>
      <c r="F44" s="10"/>
      <c r="G44" s="10"/>
      <c r="H44" s="34">
        <f>H45+H59+H63+H57</f>
        <v>337.2</v>
      </c>
    </row>
    <row r="45" spans="1:8" ht="27.75" customHeight="1">
      <c r="A45" s="9" t="s">
        <v>144</v>
      </c>
      <c r="B45" s="25"/>
      <c r="C45" s="10" t="s">
        <v>38</v>
      </c>
      <c r="D45" s="10" t="s">
        <v>43</v>
      </c>
      <c r="E45" s="16">
        <v>6180000000</v>
      </c>
      <c r="F45" s="10"/>
      <c r="G45" s="10"/>
      <c r="H45" s="34">
        <f>H46</f>
        <v>267.7</v>
      </c>
    </row>
    <row r="46" spans="1:8" ht="21.75" customHeight="1">
      <c r="A46" s="9" t="s">
        <v>101</v>
      </c>
      <c r="B46" s="25"/>
      <c r="C46" s="10" t="s">
        <v>38</v>
      </c>
      <c r="D46" s="10" t="s">
        <v>43</v>
      </c>
      <c r="E46" s="16">
        <v>6180090000</v>
      </c>
      <c r="F46" s="10"/>
      <c r="G46" s="10"/>
      <c r="H46" s="34">
        <f>H49+H50+H54</f>
        <v>267.7</v>
      </c>
    </row>
    <row r="47" spans="1:8" ht="24" customHeight="1">
      <c r="A47" s="9" t="s">
        <v>88</v>
      </c>
      <c r="B47" s="25"/>
      <c r="C47" s="10" t="s">
        <v>38</v>
      </c>
      <c r="D47" s="10" t="s">
        <v>43</v>
      </c>
      <c r="E47" s="16">
        <v>6180090010</v>
      </c>
      <c r="F47" s="10" t="s">
        <v>89</v>
      </c>
      <c r="G47" s="10"/>
      <c r="H47" s="34">
        <f>SUM(H48)</f>
        <v>233.6</v>
      </c>
    </row>
    <row r="48" spans="1:8" ht="23.25" customHeight="1">
      <c r="A48" s="9" t="s">
        <v>90</v>
      </c>
      <c r="B48" s="25"/>
      <c r="C48" s="10" t="s">
        <v>38</v>
      </c>
      <c r="D48" s="10" t="s">
        <v>43</v>
      </c>
      <c r="E48" s="16">
        <v>6180090010</v>
      </c>
      <c r="F48" s="10" t="s">
        <v>91</v>
      </c>
      <c r="G48" s="10"/>
      <c r="H48" s="34">
        <f>SUM(H49)</f>
        <v>233.6</v>
      </c>
    </row>
    <row r="49" spans="1:8" ht="22.5" customHeight="1">
      <c r="A49" s="9" t="s">
        <v>140</v>
      </c>
      <c r="B49" s="25"/>
      <c r="C49" s="10" t="s">
        <v>38</v>
      </c>
      <c r="D49" s="10" t="s">
        <v>43</v>
      </c>
      <c r="E49" s="16">
        <v>6180090010</v>
      </c>
      <c r="F49" s="10" t="s">
        <v>6</v>
      </c>
      <c r="G49" s="10"/>
      <c r="H49" s="34">
        <v>233.6</v>
      </c>
    </row>
    <row r="50" spans="1:8" ht="21.75" customHeight="1">
      <c r="A50" s="9" t="s">
        <v>93</v>
      </c>
      <c r="B50" s="25"/>
      <c r="C50" s="10" t="s">
        <v>38</v>
      </c>
      <c r="D50" s="10" t="s">
        <v>43</v>
      </c>
      <c r="E50" s="16">
        <v>6180090010</v>
      </c>
      <c r="F50" s="10" t="s">
        <v>55</v>
      </c>
      <c r="G50" s="10"/>
      <c r="H50" s="34">
        <f>SUM(H51)</f>
        <v>24.1</v>
      </c>
    </row>
    <row r="51" spans="1:8" ht="21.75" customHeight="1">
      <c r="A51" s="9" t="s">
        <v>141</v>
      </c>
      <c r="B51" s="25"/>
      <c r="C51" s="10" t="s">
        <v>38</v>
      </c>
      <c r="D51" s="10" t="s">
        <v>43</v>
      </c>
      <c r="E51" s="16">
        <v>6180090010</v>
      </c>
      <c r="F51" s="10" t="s">
        <v>62</v>
      </c>
      <c r="G51" s="10"/>
      <c r="H51" s="34">
        <f>H52+H53</f>
        <v>24.1</v>
      </c>
    </row>
    <row r="52" spans="1:8" ht="21.75" customHeight="1">
      <c r="A52" s="9" t="s">
        <v>61</v>
      </c>
      <c r="B52" s="25"/>
      <c r="C52" s="10" t="s">
        <v>38</v>
      </c>
      <c r="D52" s="10" t="s">
        <v>43</v>
      </c>
      <c r="E52" s="16">
        <v>6180090010</v>
      </c>
      <c r="F52" s="10" t="s">
        <v>10</v>
      </c>
      <c r="G52" s="10"/>
      <c r="H52" s="34">
        <v>23.1</v>
      </c>
    </row>
    <row r="53" spans="1:8" ht="21.75" customHeight="1">
      <c r="A53" s="9" t="s">
        <v>143</v>
      </c>
      <c r="B53" s="25"/>
      <c r="C53" s="10" t="s">
        <v>38</v>
      </c>
      <c r="D53" s="10" t="s">
        <v>43</v>
      </c>
      <c r="E53" s="16">
        <v>6180090010</v>
      </c>
      <c r="F53" s="10" t="s">
        <v>13</v>
      </c>
      <c r="G53" s="10"/>
      <c r="H53" s="34">
        <v>1</v>
      </c>
    </row>
    <row r="54" spans="1:8" ht="24" customHeight="1">
      <c r="A54" s="9" t="s">
        <v>88</v>
      </c>
      <c r="B54" s="25"/>
      <c r="C54" s="10" t="s">
        <v>38</v>
      </c>
      <c r="D54" s="10" t="s">
        <v>43</v>
      </c>
      <c r="E54" s="16">
        <v>6180090030</v>
      </c>
      <c r="F54" s="10" t="s">
        <v>89</v>
      </c>
      <c r="G54" s="10"/>
      <c r="H54" s="34">
        <f>SUM(H55)</f>
        <v>10</v>
      </c>
    </row>
    <row r="55" spans="1:8" ht="24.75" customHeight="1">
      <c r="A55" s="9" t="s">
        <v>90</v>
      </c>
      <c r="B55" s="25"/>
      <c r="C55" s="10" t="s">
        <v>38</v>
      </c>
      <c r="D55" s="10" t="s">
        <v>43</v>
      </c>
      <c r="E55" s="16">
        <v>6180090030</v>
      </c>
      <c r="F55" s="10" t="s">
        <v>91</v>
      </c>
      <c r="G55" s="10" t="s">
        <v>92</v>
      </c>
      <c r="H55" s="34">
        <f>H56</f>
        <v>10</v>
      </c>
    </row>
    <row r="56" spans="1:8" ht="23.25" customHeight="1">
      <c r="A56" s="9" t="s">
        <v>145</v>
      </c>
      <c r="B56" s="25"/>
      <c r="C56" s="10" t="s">
        <v>38</v>
      </c>
      <c r="D56" s="10" t="s">
        <v>43</v>
      </c>
      <c r="E56" s="16">
        <v>6180090030</v>
      </c>
      <c r="F56" s="10" t="s">
        <v>6</v>
      </c>
      <c r="G56" s="10" t="s">
        <v>92</v>
      </c>
      <c r="H56" s="34">
        <v>10</v>
      </c>
    </row>
    <row r="57" spans="1:8" ht="22.5" customHeight="1">
      <c r="A57" s="9" t="s">
        <v>122</v>
      </c>
      <c r="B57" s="25"/>
      <c r="C57" s="10" t="s">
        <v>38</v>
      </c>
      <c r="D57" s="10" t="s">
        <v>43</v>
      </c>
      <c r="E57" s="16">
        <v>6180000401</v>
      </c>
      <c r="F57" s="10" t="s">
        <v>56</v>
      </c>
      <c r="G57" s="10"/>
      <c r="H57" s="34">
        <f>H58</f>
        <v>32.5</v>
      </c>
    </row>
    <row r="58" spans="1:8" ht="22.5" customHeight="1">
      <c r="A58" s="9" t="s">
        <v>123</v>
      </c>
      <c r="B58" s="25"/>
      <c r="C58" s="10" t="s">
        <v>38</v>
      </c>
      <c r="D58" s="10" t="s">
        <v>43</v>
      </c>
      <c r="E58" s="16">
        <v>6180000401</v>
      </c>
      <c r="F58" s="10" t="s">
        <v>12</v>
      </c>
      <c r="G58" s="10"/>
      <c r="H58" s="34">
        <v>32.5</v>
      </c>
    </row>
    <row r="59" spans="1:8" ht="24" customHeight="1">
      <c r="A59" s="9" t="s">
        <v>69</v>
      </c>
      <c r="B59" s="25"/>
      <c r="C59" s="10" t="s">
        <v>38</v>
      </c>
      <c r="D59" s="10" t="s">
        <v>43</v>
      </c>
      <c r="E59" s="10" t="s">
        <v>18</v>
      </c>
      <c r="F59" s="10"/>
      <c r="G59" s="10"/>
      <c r="H59" s="34">
        <f>H62</f>
        <v>33</v>
      </c>
    </row>
    <row r="60" spans="1:8" ht="23.25" customHeight="1">
      <c r="A60" s="9" t="s">
        <v>88</v>
      </c>
      <c r="B60" s="25"/>
      <c r="C60" s="10" t="s">
        <v>38</v>
      </c>
      <c r="D60" s="10" t="s">
        <v>43</v>
      </c>
      <c r="E60" s="10" t="s">
        <v>18</v>
      </c>
      <c r="F60" s="10" t="s">
        <v>89</v>
      </c>
      <c r="G60" s="10"/>
      <c r="H60" s="34">
        <f>SUM(H62)</f>
        <v>33</v>
      </c>
    </row>
    <row r="61" spans="1:8" ht="21.75" customHeight="1">
      <c r="A61" s="9" t="s">
        <v>90</v>
      </c>
      <c r="B61" s="25"/>
      <c r="C61" s="10" t="s">
        <v>38</v>
      </c>
      <c r="D61" s="10" t="s">
        <v>43</v>
      </c>
      <c r="E61" s="10" t="s">
        <v>18</v>
      </c>
      <c r="F61" s="10" t="s">
        <v>91</v>
      </c>
      <c r="G61" s="10"/>
      <c r="H61" s="34">
        <f>SUM(H62)</f>
        <v>33</v>
      </c>
    </row>
    <row r="62" spans="1:8" ht="26.25" customHeight="1">
      <c r="A62" s="9" t="s">
        <v>140</v>
      </c>
      <c r="B62" s="25"/>
      <c r="C62" s="10" t="s">
        <v>38</v>
      </c>
      <c r="D62" s="10" t="s">
        <v>43</v>
      </c>
      <c r="E62" s="10" t="s">
        <v>18</v>
      </c>
      <c r="F62" s="10" t="s">
        <v>6</v>
      </c>
      <c r="G62" s="10"/>
      <c r="H62" s="34">
        <v>33</v>
      </c>
    </row>
    <row r="63" spans="1:8" ht="19.5" customHeight="1">
      <c r="A63" s="9" t="s">
        <v>146</v>
      </c>
      <c r="B63" s="25"/>
      <c r="C63" s="10" t="s">
        <v>38</v>
      </c>
      <c r="D63" s="10" t="s">
        <v>43</v>
      </c>
      <c r="E63" s="10" t="s">
        <v>102</v>
      </c>
      <c r="F63" s="10"/>
      <c r="G63" s="10"/>
      <c r="H63" s="34">
        <f>H64+H68</f>
        <v>4</v>
      </c>
    </row>
    <row r="64" spans="1:8" ht="39" customHeight="1">
      <c r="A64" s="29" t="s">
        <v>121</v>
      </c>
      <c r="B64" s="25"/>
      <c r="C64" s="10" t="s">
        <v>38</v>
      </c>
      <c r="D64" s="10" t="s">
        <v>43</v>
      </c>
      <c r="E64" s="10" t="s">
        <v>120</v>
      </c>
      <c r="F64" s="10"/>
      <c r="G64" s="10"/>
      <c r="H64" s="34">
        <f>H65</f>
        <v>2</v>
      </c>
    </row>
    <row r="65" spans="1:8" ht="24.75" customHeight="1">
      <c r="A65" s="9" t="s">
        <v>88</v>
      </c>
      <c r="B65" s="25"/>
      <c r="C65" s="10" t="s">
        <v>38</v>
      </c>
      <c r="D65" s="10" t="s">
        <v>43</v>
      </c>
      <c r="E65" s="10" t="s">
        <v>120</v>
      </c>
      <c r="F65" s="10" t="s">
        <v>89</v>
      </c>
      <c r="G65" s="10"/>
      <c r="H65" s="34">
        <f>H66</f>
        <v>2</v>
      </c>
    </row>
    <row r="66" spans="1:8" ht="27.75" customHeight="1">
      <c r="A66" s="9" t="s">
        <v>90</v>
      </c>
      <c r="B66" s="25"/>
      <c r="C66" s="10" t="s">
        <v>38</v>
      </c>
      <c r="D66" s="10" t="s">
        <v>43</v>
      </c>
      <c r="E66" s="10" t="s">
        <v>120</v>
      </c>
      <c r="F66" s="10" t="s">
        <v>91</v>
      </c>
      <c r="G66" s="10" t="s">
        <v>9</v>
      </c>
      <c r="H66" s="34">
        <f>H67</f>
        <v>2</v>
      </c>
    </row>
    <row r="67" spans="1:8" ht="27.75" customHeight="1">
      <c r="A67" s="9" t="s">
        <v>140</v>
      </c>
      <c r="B67" s="25"/>
      <c r="C67" s="10" t="s">
        <v>38</v>
      </c>
      <c r="D67" s="10" t="s">
        <v>43</v>
      </c>
      <c r="E67" s="10" t="s">
        <v>120</v>
      </c>
      <c r="F67" s="10" t="s">
        <v>6</v>
      </c>
      <c r="G67" s="10" t="s">
        <v>9</v>
      </c>
      <c r="H67" s="34">
        <v>2</v>
      </c>
    </row>
    <row r="68" spans="1:8" ht="36" customHeight="1">
      <c r="A68" s="29" t="s">
        <v>126</v>
      </c>
      <c r="B68" s="25"/>
      <c r="C68" s="10" t="s">
        <v>38</v>
      </c>
      <c r="D68" s="10" t="s">
        <v>43</v>
      </c>
      <c r="E68" s="10" t="s">
        <v>127</v>
      </c>
      <c r="F68" s="10"/>
      <c r="G68" s="10"/>
      <c r="H68" s="34">
        <f>H69</f>
        <v>2</v>
      </c>
    </row>
    <row r="69" spans="1:8" ht="27.75" customHeight="1">
      <c r="A69" s="9" t="s">
        <v>88</v>
      </c>
      <c r="B69" s="25"/>
      <c r="C69" s="10" t="s">
        <v>38</v>
      </c>
      <c r="D69" s="10" t="s">
        <v>43</v>
      </c>
      <c r="E69" s="10" t="s">
        <v>127</v>
      </c>
      <c r="F69" s="10" t="s">
        <v>89</v>
      </c>
      <c r="G69" s="10"/>
      <c r="H69" s="34">
        <f>H70</f>
        <v>2</v>
      </c>
    </row>
    <row r="70" spans="1:8" ht="27.75" customHeight="1">
      <c r="A70" s="9" t="s">
        <v>90</v>
      </c>
      <c r="B70" s="25"/>
      <c r="C70" s="10" t="s">
        <v>38</v>
      </c>
      <c r="D70" s="10" t="s">
        <v>43</v>
      </c>
      <c r="E70" s="10" t="s">
        <v>127</v>
      </c>
      <c r="F70" s="10" t="s">
        <v>91</v>
      </c>
      <c r="G70" s="10" t="s">
        <v>9</v>
      </c>
      <c r="H70" s="34">
        <f>H71</f>
        <v>2</v>
      </c>
    </row>
    <row r="71" spans="1:8" ht="27.75" customHeight="1">
      <c r="A71" s="9" t="s">
        <v>140</v>
      </c>
      <c r="B71" s="25"/>
      <c r="C71" s="10" t="s">
        <v>38</v>
      </c>
      <c r="D71" s="10" t="s">
        <v>43</v>
      </c>
      <c r="E71" s="10" t="s">
        <v>127</v>
      </c>
      <c r="F71" s="10" t="s">
        <v>6</v>
      </c>
      <c r="G71" s="10" t="s">
        <v>9</v>
      </c>
      <c r="H71" s="34">
        <v>2</v>
      </c>
    </row>
    <row r="72" spans="1:8" s="31" customFormat="1" ht="21.75" customHeight="1">
      <c r="A72" s="43" t="s">
        <v>70</v>
      </c>
      <c r="B72" s="44"/>
      <c r="C72" s="45" t="s">
        <v>39</v>
      </c>
      <c r="D72" s="45" t="s">
        <v>53</v>
      </c>
      <c r="E72" s="45"/>
      <c r="F72" s="45"/>
      <c r="G72" s="45"/>
      <c r="H72" s="46">
        <f>H73</f>
        <v>241.6</v>
      </c>
    </row>
    <row r="73" spans="1:8" ht="21.75" customHeight="1">
      <c r="A73" s="9" t="s">
        <v>71</v>
      </c>
      <c r="B73" s="25"/>
      <c r="C73" s="10" t="s">
        <v>39</v>
      </c>
      <c r="D73" s="10" t="s">
        <v>44</v>
      </c>
      <c r="E73" s="10"/>
      <c r="F73" s="10"/>
      <c r="G73" s="10"/>
      <c r="H73" s="34">
        <f>SUM(H74)</f>
        <v>241.6</v>
      </c>
    </row>
    <row r="74" spans="1:8" ht="29.25" customHeight="1">
      <c r="A74" s="9" t="s">
        <v>103</v>
      </c>
      <c r="B74" s="25"/>
      <c r="C74" s="10" t="s">
        <v>39</v>
      </c>
      <c r="D74" s="10" t="s">
        <v>44</v>
      </c>
      <c r="E74" s="10" t="s">
        <v>19</v>
      </c>
      <c r="F74" s="10"/>
      <c r="G74" s="10"/>
      <c r="H74" s="34">
        <f>SUM(H75)</f>
        <v>241.6</v>
      </c>
    </row>
    <row r="75" spans="1:8" ht="47.25" customHeight="1">
      <c r="A75" s="9" t="s">
        <v>81</v>
      </c>
      <c r="B75" s="25"/>
      <c r="C75" s="10" t="s">
        <v>39</v>
      </c>
      <c r="D75" s="10" t="s">
        <v>44</v>
      </c>
      <c r="E75" s="10" t="s">
        <v>19</v>
      </c>
      <c r="F75" s="10" t="s">
        <v>82</v>
      </c>
      <c r="G75" s="10"/>
      <c r="H75" s="34">
        <f>SUM(H76)</f>
        <v>241.6</v>
      </c>
    </row>
    <row r="76" spans="1:8" ht="30" customHeight="1">
      <c r="A76" s="9" t="s">
        <v>83</v>
      </c>
      <c r="B76" s="25"/>
      <c r="C76" s="10" t="s">
        <v>39</v>
      </c>
      <c r="D76" s="10" t="s">
        <v>44</v>
      </c>
      <c r="E76" s="10" t="s">
        <v>19</v>
      </c>
      <c r="F76" s="10" t="s">
        <v>84</v>
      </c>
      <c r="G76" s="10"/>
      <c r="H76" s="34">
        <f>H77+H78</f>
        <v>241.6</v>
      </c>
    </row>
    <row r="77" spans="1:8" ht="22.5" customHeight="1">
      <c r="A77" s="9" t="s">
        <v>136</v>
      </c>
      <c r="B77" s="25"/>
      <c r="C77" s="10" t="s">
        <v>39</v>
      </c>
      <c r="D77" s="10" t="s">
        <v>44</v>
      </c>
      <c r="E77" s="10" t="s">
        <v>19</v>
      </c>
      <c r="F77" s="10" t="s">
        <v>2</v>
      </c>
      <c r="G77" s="10" t="s">
        <v>3</v>
      </c>
      <c r="H77" s="34">
        <v>185.6</v>
      </c>
    </row>
    <row r="78" spans="1:8" ht="45.75" customHeight="1">
      <c r="A78" s="9" t="s">
        <v>137</v>
      </c>
      <c r="B78" s="25"/>
      <c r="C78" s="10" t="s">
        <v>39</v>
      </c>
      <c r="D78" s="10" t="s">
        <v>44</v>
      </c>
      <c r="E78" s="10" t="s">
        <v>19</v>
      </c>
      <c r="F78" s="10" t="s">
        <v>4</v>
      </c>
      <c r="G78" s="10" t="s">
        <v>5</v>
      </c>
      <c r="H78" s="34">
        <v>56</v>
      </c>
    </row>
    <row r="79" spans="1:8" ht="30.75" customHeight="1">
      <c r="A79" s="47" t="s">
        <v>147</v>
      </c>
      <c r="B79" s="48"/>
      <c r="C79" s="49" t="s">
        <v>44</v>
      </c>
      <c r="D79" s="49" t="s">
        <v>53</v>
      </c>
      <c r="E79" s="49"/>
      <c r="F79" s="49"/>
      <c r="G79" s="49"/>
      <c r="H79" s="50">
        <f>H80+H86</f>
        <v>10</v>
      </c>
    </row>
    <row r="80" spans="1:8" ht="18" customHeight="1">
      <c r="A80" s="9" t="s">
        <v>148</v>
      </c>
      <c r="B80" s="25"/>
      <c r="C80" s="10" t="s">
        <v>44</v>
      </c>
      <c r="D80" s="10" t="s">
        <v>45</v>
      </c>
      <c r="E80" s="10"/>
      <c r="F80" s="10"/>
      <c r="G80" s="10"/>
      <c r="H80" s="34">
        <f>H81</f>
        <v>5</v>
      </c>
    </row>
    <row r="81" spans="1:8" ht="26.25" customHeight="1">
      <c r="A81" s="9" t="s">
        <v>149</v>
      </c>
      <c r="B81" s="25"/>
      <c r="C81" s="10" t="s">
        <v>44</v>
      </c>
      <c r="D81" s="10" t="s">
        <v>45</v>
      </c>
      <c r="E81" s="10" t="s">
        <v>104</v>
      </c>
      <c r="F81" s="10"/>
      <c r="G81" s="10"/>
      <c r="H81" s="34">
        <f>H82</f>
        <v>5</v>
      </c>
    </row>
    <row r="82" spans="1:8" ht="29.25" customHeight="1">
      <c r="A82" s="9" t="s">
        <v>150</v>
      </c>
      <c r="B82" s="25"/>
      <c r="C82" s="10" t="s">
        <v>44</v>
      </c>
      <c r="D82" s="10" t="s">
        <v>45</v>
      </c>
      <c r="E82" s="10" t="s">
        <v>20</v>
      </c>
      <c r="F82" s="10"/>
      <c r="G82" s="10"/>
      <c r="H82" s="34">
        <f>SUM(H83)</f>
        <v>5</v>
      </c>
    </row>
    <row r="83" spans="1:8" ht="21.75" customHeight="1">
      <c r="A83" s="9" t="s">
        <v>88</v>
      </c>
      <c r="B83" s="25"/>
      <c r="C83" s="10" t="s">
        <v>44</v>
      </c>
      <c r="D83" s="10" t="s">
        <v>45</v>
      </c>
      <c r="E83" s="10" t="s">
        <v>20</v>
      </c>
      <c r="F83" s="10" t="s">
        <v>89</v>
      </c>
      <c r="G83" s="10"/>
      <c r="H83" s="34">
        <f>SUM(H85)</f>
        <v>5</v>
      </c>
    </row>
    <row r="84" spans="1:8" ht="21.75" customHeight="1">
      <c r="A84" s="9" t="s">
        <v>90</v>
      </c>
      <c r="B84" s="25"/>
      <c r="C84" s="10" t="s">
        <v>44</v>
      </c>
      <c r="D84" s="10" t="s">
        <v>45</v>
      </c>
      <c r="E84" s="10" t="s">
        <v>20</v>
      </c>
      <c r="F84" s="10" t="s">
        <v>91</v>
      </c>
      <c r="G84" s="10"/>
      <c r="H84" s="34">
        <f>SUM(H85)</f>
        <v>5</v>
      </c>
    </row>
    <row r="85" spans="1:8" ht="23.25" customHeight="1">
      <c r="A85" s="9" t="s">
        <v>140</v>
      </c>
      <c r="B85" s="25"/>
      <c r="C85" s="10" t="s">
        <v>44</v>
      </c>
      <c r="D85" s="10" t="s">
        <v>45</v>
      </c>
      <c r="E85" s="10" t="s">
        <v>20</v>
      </c>
      <c r="F85" s="10" t="s">
        <v>6</v>
      </c>
      <c r="G85" s="10"/>
      <c r="H85" s="34">
        <v>5</v>
      </c>
    </row>
    <row r="86" spans="1:8" ht="34.5" customHeight="1">
      <c r="A86" s="9" t="s">
        <v>151</v>
      </c>
      <c r="B86" s="25"/>
      <c r="C86" s="10" t="s">
        <v>44</v>
      </c>
      <c r="D86" s="10" t="s">
        <v>46</v>
      </c>
      <c r="E86" s="10"/>
      <c r="F86" s="10"/>
      <c r="G86" s="10"/>
      <c r="H86" s="34">
        <f>H87</f>
        <v>5</v>
      </c>
    </row>
    <row r="87" spans="1:8" ht="18.75" customHeight="1">
      <c r="A87" s="9" t="s">
        <v>152</v>
      </c>
      <c r="B87" s="25"/>
      <c r="C87" s="10" t="s">
        <v>44</v>
      </c>
      <c r="D87" s="10" t="s">
        <v>46</v>
      </c>
      <c r="E87" s="10" t="s">
        <v>105</v>
      </c>
      <c r="F87" s="10"/>
      <c r="G87" s="10"/>
      <c r="H87" s="34">
        <f>H88</f>
        <v>5</v>
      </c>
    </row>
    <row r="88" spans="1:8" ht="40.5" customHeight="1">
      <c r="A88" s="9" t="s">
        <v>153</v>
      </c>
      <c r="B88" s="25"/>
      <c r="C88" s="10" t="s">
        <v>44</v>
      </c>
      <c r="D88" s="10" t="s">
        <v>46</v>
      </c>
      <c r="E88" s="10" t="s">
        <v>22</v>
      </c>
      <c r="F88" s="10"/>
      <c r="G88" s="10"/>
      <c r="H88" s="34">
        <f>H89</f>
        <v>5</v>
      </c>
    </row>
    <row r="89" spans="1:8" ht="21.75" customHeight="1">
      <c r="A89" s="9" t="s">
        <v>88</v>
      </c>
      <c r="B89" s="25"/>
      <c r="C89" s="10" t="s">
        <v>44</v>
      </c>
      <c r="D89" s="10" t="s">
        <v>46</v>
      </c>
      <c r="E89" s="10" t="s">
        <v>22</v>
      </c>
      <c r="F89" s="10" t="s">
        <v>89</v>
      </c>
      <c r="G89" s="10"/>
      <c r="H89" s="34">
        <f>H90</f>
        <v>5</v>
      </c>
    </row>
    <row r="90" spans="1:8" ht="27.75" customHeight="1">
      <c r="A90" s="9" t="s">
        <v>90</v>
      </c>
      <c r="B90" s="25"/>
      <c r="C90" s="10" t="s">
        <v>44</v>
      </c>
      <c r="D90" s="10" t="s">
        <v>46</v>
      </c>
      <c r="E90" s="10" t="s">
        <v>22</v>
      </c>
      <c r="F90" s="10" t="s">
        <v>91</v>
      </c>
      <c r="G90" s="10"/>
      <c r="H90" s="34">
        <f>H91</f>
        <v>5</v>
      </c>
    </row>
    <row r="91" spans="1:8" ht="21" customHeight="1">
      <c r="A91" s="9" t="s">
        <v>140</v>
      </c>
      <c r="B91" s="25"/>
      <c r="C91" s="10" t="s">
        <v>44</v>
      </c>
      <c r="D91" s="10" t="s">
        <v>46</v>
      </c>
      <c r="E91" s="10" t="s">
        <v>22</v>
      </c>
      <c r="F91" s="10" t="s">
        <v>6</v>
      </c>
      <c r="G91" s="10"/>
      <c r="H91" s="34">
        <v>5</v>
      </c>
    </row>
    <row r="92" spans="1:8" ht="21.75" customHeight="1">
      <c r="A92" s="40" t="s">
        <v>154</v>
      </c>
      <c r="B92" s="51"/>
      <c r="C92" s="41" t="s">
        <v>40</v>
      </c>
      <c r="D92" s="41" t="s">
        <v>53</v>
      </c>
      <c r="E92" s="41"/>
      <c r="F92" s="41"/>
      <c r="G92" s="41"/>
      <c r="H92" s="42">
        <f>H93+H104</f>
        <v>1701.6</v>
      </c>
    </row>
    <row r="93" spans="1:8" ht="21.75" customHeight="1">
      <c r="A93" s="9" t="s">
        <v>24</v>
      </c>
      <c r="B93" s="25"/>
      <c r="C93" s="10" t="s">
        <v>40</v>
      </c>
      <c r="D93" s="10" t="s">
        <v>45</v>
      </c>
      <c r="E93" s="10"/>
      <c r="F93" s="10"/>
      <c r="G93" s="10"/>
      <c r="H93" s="34">
        <f>SUM(H94)</f>
        <v>1689.6</v>
      </c>
    </row>
    <row r="94" spans="1:8" ht="21.75" customHeight="1">
      <c r="A94" s="9" t="s">
        <v>74</v>
      </c>
      <c r="B94" s="19"/>
      <c r="C94" s="10" t="s">
        <v>40</v>
      </c>
      <c r="D94" s="10" t="s">
        <v>45</v>
      </c>
      <c r="E94" s="10" t="s">
        <v>102</v>
      </c>
      <c r="F94" s="10"/>
      <c r="G94" s="10"/>
      <c r="H94" s="34">
        <f>SUM(H95)</f>
        <v>1689.6</v>
      </c>
    </row>
    <row r="95" spans="1:8" ht="27.75" customHeight="1">
      <c r="A95" s="9" t="s">
        <v>106</v>
      </c>
      <c r="B95" s="25"/>
      <c r="C95" s="10" t="s">
        <v>40</v>
      </c>
      <c r="D95" s="10" t="s">
        <v>45</v>
      </c>
      <c r="E95" s="10" t="s">
        <v>23</v>
      </c>
      <c r="F95" s="10"/>
      <c r="G95" s="10"/>
      <c r="H95" s="34">
        <f>H96+H100</f>
        <v>1689.6</v>
      </c>
    </row>
    <row r="96" spans="1:8" ht="21.75" customHeight="1">
      <c r="A96" s="9" t="s">
        <v>88</v>
      </c>
      <c r="B96" s="25"/>
      <c r="C96" s="10" t="s">
        <v>40</v>
      </c>
      <c r="D96" s="10" t="s">
        <v>45</v>
      </c>
      <c r="E96" s="10" t="s">
        <v>23</v>
      </c>
      <c r="F96" s="10" t="s">
        <v>89</v>
      </c>
      <c r="G96" s="10"/>
      <c r="H96" s="34">
        <f>H97</f>
        <v>1489.6</v>
      </c>
    </row>
    <row r="97" spans="1:8" ht="21.75" customHeight="1">
      <c r="A97" s="9" t="s">
        <v>90</v>
      </c>
      <c r="B97" s="25"/>
      <c r="C97" s="10" t="s">
        <v>40</v>
      </c>
      <c r="D97" s="10" t="s">
        <v>45</v>
      </c>
      <c r="E97" s="10" t="s">
        <v>23</v>
      </c>
      <c r="F97" s="10" t="s">
        <v>91</v>
      </c>
      <c r="G97" s="10"/>
      <c r="H97" s="34">
        <f>H98+H99</f>
        <v>1489.6</v>
      </c>
    </row>
    <row r="98" spans="1:8" ht="21" customHeight="1">
      <c r="A98" s="9" t="s">
        <v>140</v>
      </c>
      <c r="B98" s="25"/>
      <c r="C98" s="10" t="s">
        <v>40</v>
      </c>
      <c r="D98" s="10" t="s">
        <v>45</v>
      </c>
      <c r="E98" s="10" t="s">
        <v>23</v>
      </c>
      <c r="F98" s="10" t="s">
        <v>6</v>
      </c>
      <c r="G98" s="10"/>
      <c r="H98" s="34">
        <v>1112.5</v>
      </c>
    </row>
    <row r="99" spans="1:8" ht="21" customHeight="1">
      <c r="A99" s="9" t="s">
        <v>173</v>
      </c>
      <c r="B99" s="25"/>
      <c r="C99" s="10" t="s">
        <v>40</v>
      </c>
      <c r="D99" s="10" t="s">
        <v>45</v>
      </c>
      <c r="E99" s="10" t="s">
        <v>23</v>
      </c>
      <c r="F99" s="10" t="s">
        <v>172</v>
      </c>
      <c r="G99" s="10"/>
      <c r="H99" s="34">
        <v>377.1</v>
      </c>
    </row>
    <row r="100" spans="1:8" ht="26.25" customHeight="1">
      <c r="A100" s="9" t="s">
        <v>107</v>
      </c>
      <c r="B100" s="25"/>
      <c r="C100" s="10" t="s">
        <v>40</v>
      </c>
      <c r="D100" s="10" t="s">
        <v>45</v>
      </c>
      <c r="E100" s="10" t="s">
        <v>25</v>
      </c>
      <c r="F100" s="10"/>
      <c r="G100" s="10"/>
      <c r="H100" s="34">
        <f>H101</f>
        <v>200</v>
      </c>
    </row>
    <row r="101" spans="1:8" ht="21.75" customHeight="1">
      <c r="A101" s="9" t="s">
        <v>88</v>
      </c>
      <c r="B101" s="25"/>
      <c r="C101" s="10" t="s">
        <v>40</v>
      </c>
      <c r="D101" s="10" t="s">
        <v>45</v>
      </c>
      <c r="E101" s="10" t="s">
        <v>25</v>
      </c>
      <c r="F101" s="10" t="s">
        <v>89</v>
      </c>
      <c r="G101" s="10"/>
      <c r="H101" s="34">
        <f>H102</f>
        <v>200</v>
      </c>
    </row>
    <row r="102" spans="1:8" ht="21.75" customHeight="1">
      <c r="A102" s="9" t="s">
        <v>90</v>
      </c>
      <c r="B102" s="25"/>
      <c r="C102" s="10" t="s">
        <v>40</v>
      </c>
      <c r="D102" s="10" t="s">
        <v>45</v>
      </c>
      <c r="E102" s="10" t="s">
        <v>25</v>
      </c>
      <c r="F102" s="10" t="s">
        <v>91</v>
      </c>
      <c r="G102" s="10"/>
      <c r="H102" s="34">
        <f>H103</f>
        <v>200</v>
      </c>
    </row>
    <row r="103" spans="1:8" ht="18" customHeight="1">
      <c r="A103" s="9" t="s">
        <v>140</v>
      </c>
      <c r="B103" s="25"/>
      <c r="C103" s="10" t="s">
        <v>40</v>
      </c>
      <c r="D103" s="10" t="s">
        <v>45</v>
      </c>
      <c r="E103" s="10" t="s">
        <v>25</v>
      </c>
      <c r="F103" s="10" t="s">
        <v>6</v>
      </c>
      <c r="G103" s="10"/>
      <c r="H103" s="34">
        <v>200</v>
      </c>
    </row>
    <row r="104" spans="1:8" ht="21.75" customHeight="1">
      <c r="A104" s="9" t="s">
        <v>72</v>
      </c>
      <c r="B104" s="19"/>
      <c r="C104" s="10" t="s">
        <v>40</v>
      </c>
      <c r="D104" s="10" t="s">
        <v>47</v>
      </c>
      <c r="E104" s="10"/>
      <c r="F104" s="10"/>
      <c r="G104" s="10"/>
      <c r="H104" s="34">
        <f>SUM(H105)</f>
        <v>12</v>
      </c>
    </row>
    <row r="105" spans="1:8" ht="24.75" customHeight="1">
      <c r="A105" s="9" t="s">
        <v>155</v>
      </c>
      <c r="B105" s="19"/>
      <c r="C105" s="10" t="s">
        <v>40</v>
      </c>
      <c r="D105" s="10" t="s">
        <v>47</v>
      </c>
      <c r="E105" s="10" t="s">
        <v>108</v>
      </c>
      <c r="F105" s="10"/>
      <c r="G105" s="10"/>
      <c r="H105" s="34">
        <f>H106+H110</f>
        <v>12</v>
      </c>
    </row>
    <row r="106" spans="1:8" ht="27.75" customHeight="1">
      <c r="A106" s="9" t="s">
        <v>156</v>
      </c>
      <c r="B106" s="19"/>
      <c r="C106" s="10" t="s">
        <v>40</v>
      </c>
      <c r="D106" s="10" t="s">
        <v>47</v>
      </c>
      <c r="E106" s="10" t="s">
        <v>26</v>
      </c>
      <c r="F106" s="10"/>
      <c r="G106" s="10"/>
      <c r="H106" s="34">
        <f>H107</f>
        <v>10</v>
      </c>
    </row>
    <row r="107" spans="1:8" ht="21.75" customHeight="1">
      <c r="A107" s="9" t="s">
        <v>88</v>
      </c>
      <c r="B107" s="25"/>
      <c r="C107" s="10" t="s">
        <v>40</v>
      </c>
      <c r="D107" s="10" t="s">
        <v>47</v>
      </c>
      <c r="E107" s="10" t="s">
        <v>26</v>
      </c>
      <c r="F107" s="10" t="s">
        <v>89</v>
      </c>
      <c r="G107" s="10"/>
      <c r="H107" s="34">
        <f>H108</f>
        <v>10</v>
      </c>
    </row>
    <row r="108" spans="1:8" ht="21.75" customHeight="1">
      <c r="A108" s="9" t="s">
        <v>90</v>
      </c>
      <c r="B108" s="25"/>
      <c r="C108" s="10" t="s">
        <v>40</v>
      </c>
      <c r="D108" s="10" t="s">
        <v>47</v>
      </c>
      <c r="E108" s="10" t="s">
        <v>26</v>
      </c>
      <c r="F108" s="10" t="s">
        <v>91</v>
      </c>
      <c r="G108" s="10"/>
      <c r="H108" s="34">
        <f>H109</f>
        <v>10</v>
      </c>
    </row>
    <row r="109" spans="1:8" ht="21.75" customHeight="1">
      <c r="A109" s="9" t="s">
        <v>140</v>
      </c>
      <c r="B109" s="25"/>
      <c r="C109" s="10" t="s">
        <v>40</v>
      </c>
      <c r="D109" s="10" t="s">
        <v>47</v>
      </c>
      <c r="E109" s="10" t="s">
        <v>26</v>
      </c>
      <c r="F109" s="10" t="s">
        <v>6</v>
      </c>
      <c r="G109" s="10"/>
      <c r="H109" s="34">
        <v>10</v>
      </c>
    </row>
    <row r="110" spans="1:8" ht="42" customHeight="1">
      <c r="A110" s="29" t="s">
        <v>157</v>
      </c>
      <c r="B110" s="25"/>
      <c r="C110" s="10" t="s">
        <v>40</v>
      </c>
      <c r="D110" s="10" t="s">
        <v>47</v>
      </c>
      <c r="E110" s="10" t="s">
        <v>27</v>
      </c>
      <c r="F110" s="10"/>
      <c r="G110" s="10"/>
      <c r="H110" s="34">
        <f>H111</f>
        <v>2</v>
      </c>
    </row>
    <row r="111" spans="1:8" ht="27.75" customHeight="1">
      <c r="A111" s="9" t="s">
        <v>88</v>
      </c>
      <c r="B111" s="25"/>
      <c r="C111" s="10" t="s">
        <v>40</v>
      </c>
      <c r="D111" s="10" t="s">
        <v>47</v>
      </c>
      <c r="E111" s="10" t="s">
        <v>27</v>
      </c>
      <c r="F111" s="10" t="s">
        <v>89</v>
      </c>
      <c r="G111" s="10"/>
      <c r="H111" s="34">
        <f>H112</f>
        <v>2</v>
      </c>
    </row>
    <row r="112" spans="1:8" ht="24.75" customHeight="1">
      <c r="A112" s="9" t="s">
        <v>90</v>
      </c>
      <c r="B112" s="25"/>
      <c r="C112" s="10" t="s">
        <v>40</v>
      </c>
      <c r="D112" s="10" t="s">
        <v>47</v>
      </c>
      <c r="E112" s="10" t="s">
        <v>27</v>
      </c>
      <c r="F112" s="10" t="s">
        <v>91</v>
      </c>
      <c r="G112" s="10" t="s">
        <v>9</v>
      </c>
      <c r="H112" s="34">
        <f>H113</f>
        <v>2</v>
      </c>
    </row>
    <row r="113" spans="1:8" ht="24.75" customHeight="1">
      <c r="A113" s="9" t="s">
        <v>140</v>
      </c>
      <c r="B113" s="25"/>
      <c r="C113" s="10" t="s">
        <v>40</v>
      </c>
      <c r="D113" s="10" t="s">
        <v>47</v>
      </c>
      <c r="E113" s="10" t="s">
        <v>27</v>
      </c>
      <c r="F113" s="10" t="s">
        <v>6</v>
      </c>
      <c r="G113" s="10" t="s">
        <v>9</v>
      </c>
      <c r="H113" s="34">
        <v>2</v>
      </c>
    </row>
    <row r="114" spans="1:8" ht="24.75" customHeight="1">
      <c r="A114" s="40" t="s">
        <v>66</v>
      </c>
      <c r="B114" s="25"/>
      <c r="C114" s="41" t="s">
        <v>48</v>
      </c>
      <c r="D114" s="41" t="s">
        <v>53</v>
      </c>
      <c r="E114" s="41"/>
      <c r="F114" s="41"/>
      <c r="G114" s="41"/>
      <c r="H114" s="42">
        <f>H115+H126</f>
        <v>1263</v>
      </c>
    </row>
    <row r="115" spans="1:8" ht="21.75" customHeight="1">
      <c r="A115" s="9" t="s">
        <v>68</v>
      </c>
      <c r="B115" s="25"/>
      <c r="C115" s="10" t="s">
        <v>48</v>
      </c>
      <c r="D115" s="10" t="s">
        <v>39</v>
      </c>
      <c r="E115" s="10"/>
      <c r="F115" s="10"/>
      <c r="G115" s="10"/>
      <c r="H115" s="34">
        <f>H116</f>
        <v>1143</v>
      </c>
    </row>
    <row r="116" spans="1:8" ht="28.5" customHeight="1">
      <c r="A116" s="9" t="s">
        <v>158</v>
      </c>
      <c r="B116" s="30"/>
      <c r="C116" s="10" t="s">
        <v>48</v>
      </c>
      <c r="D116" s="10" t="s">
        <v>39</v>
      </c>
      <c r="E116" s="16">
        <v>6840000000</v>
      </c>
      <c r="F116" s="10"/>
      <c r="G116" s="10"/>
      <c r="H116" s="34">
        <f>H117+H123</f>
        <v>1143</v>
      </c>
    </row>
    <row r="117" spans="1:8" ht="21.75" customHeight="1">
      <c r="A117" s="15" t="s">
        <v>159</v>
      </c>
      <c r="B117" s="17"/>
      <c r="C117" s="37" t="s">
        <v>48</v>
      </c>
      <c r="D117" s="37" t="s">
        <v>39</v>
      </c>
      <c r="E117" s="10" t="s">
        <v>28</v>
      </c>
      <c r="F117" s="37"/>
      <c r="G117" s="37"/>
      <c r="H117" s="35">
        <f>H118</f>
        <v>1130.8</v>
      </c>
    </row>
    <row r="118" spans="1:8" ht="21.75" customHeight="1">
      <c r="A118" s="9" t="s">
        <v>88</v>
      </c>
      <c r="B118" s="25"/>
      <c r="C118" s="10" t="s">
        <v>48</v>
      </c>
      <c r="D118" s="10" t="s">
        <v>39</v>
      </c>
      <c r="E118" s="10" t="s">
        <v>28</v>
      </c>
      <c r="F118" s="10" t="s">
        <v>89</v>
      </c>
      <c r="G118" s="10"/>
      <c r="H118" s="34">
        <f>SUM(H119)</f>
        <v>1130.8</v>
      </c>
    </row>
    <row r="119" spans="1:8" ht="25.5" customHeight="1">
      <c r="A119" s="9" t="s">
        <v>90</v>
      </c>
      <c r="B119" s="25"/>
      <c r="C119" s="10" t="s">
        <v>48</v>
      </c>
      <c r="D119" s="10" t="s">
        <v>39</v>
      </c>
      <c r="E119" s="10" t="s">
        <v>28</v>
      </c>
      <c r="F119" s="10" t="s">
        <v>91</v>
      </c>
      <c r="G119" s="10"/>
      <c r="H119" s="34">
        <f>H120+H122+H121</f>
        <v>1130.8</v>
      </c>
    </row>
    <row r="120" spans="1:8" ht="22.5" customHeight="1">
      <c r="A120" s="9" t="s">
        <v>140</v>
      </c>
      <c r="B120" s="25"/>
      <c r="C120" s="10" t="s">
        <v>48</v>
      </c>
      <c r="D120" s="10" t="s">
        <v>39</v>
      </c>
      <c r="E120" s="10" t="s">
        <v>28</v>
      </c>
      <c r="F120" s="10" t="s">
        <v>6</v>
      </c>
      <c r="G120" s="10" t="s">
        <v>7</v>
      </c>
      <c r="H120" s="34">
        <v>30</v>
      </c>
    </row>
    <row r="121" spans="1:8" ht="22.5" customHeight="1">
      <c r="A121" s="9" t="s">
        <v>173</v>
      </c>
      <c r="B121" s="25"/>
      <c r="C121" s="10" t="s">
        <v>48</v>
      </c>
      <c r="D121" s="10" t="s">
        <v>39</v>
      </c>
      <c r="E121" s="10" t="s">
        <v>28</v>
      </c>
      <c r="F121" s="10" t="s">
        <v>172</v>
      </c>
      <c r="G121" s="10"/>
      <c r="H121" s="34">
        <v>150.8</v>
      </c>
    </row>
    <row r="122" spans="1:8" ht="44.25" customHeight="1">
      <c r="A122" s="9" t="s">
        <v>131</v>
      </c>
      <c r="B122" s="25"/>
      <c r="C122" s="10" t="s">
        <v>48</v>
      </c>
      <c r="D122" s="10" t="s">
        <v>39</v>
      </c>
      <c r="E122" s="10" t="s">
        <v>28</v>
      </c>
      <c r="F122" s="10" t="s">
        <v>21</v>
      </c>
      <c r="G122" s="10" t="s">
        <v>7</v>
      </c>
      <c r="H122" s="34">
        <v>950</v>
      </c>
    </row>
    <row r="123" spans="1:8" ht="23.25" customHeight="1">
      <c r="A123" s="9" t="s">
        <v>88</v>
      </c>
      <c r="B123" s="25"/>
      <c r="C123" s="10" t="s">
        <v>48</v>
      </c>
      <c r="D123" s="10" t="s">
        <v>39</v>
      </c>
      <c r="E123" s="10" t="s">
        <v>29</v>
      </c>
      <c r="F123" s="10" t="s">
        <v>89</v>
      </c>
      <c r="G123" s="10" t="s">
        <v>9</v>
      </c>
      <c r="H123" s="34">
        <f>H124</f>
        <v>12.2</v>
      </c>
    </row>
    <row r="124" spans="1:8" ht="23.25" customHeight="1">
      <c r="A124" s="9" t="s">
        <v>90</v>
      </c>
      <c r="B124" s="25"/>
      <c r="C124" s="10" t="s">
        <v>48</v>
      </c>
      <c r="D124" s="10" t="s">
        <v>39</v>
      </c>
      <c r="E124" s="10" t="s">
        <v>29</v>
      </c>
      <c r="F124" s="10" t="s">
        <v>91</v>
      </c>
      <c r="G124" s="10"/>
      <c r="H124" s="34">
        <f>H125</f>
        <v>12.2</v>
      </c>
    </row>
    <row r="125" spans="1:8" ht="22.5" customHeight="1">
      <c r="A125" s="9" t="s">
        <v>140</v>
      </c>
      <c r="B125" s="25"/>
      <c r="C125" s="10" t="s">
        <v>48</v>
      </c>
      <c r="D125" s="10" t="s">
        <v>39</v>
      </c>
      <c r="E125" s="10" t="s">
        <v>29</v>
      </c>
      <c r="F125" s="10" t="s">
        <v>6</v>
      </c>
      <c r="G125" s="10" t="s">
        <v>8</v>
      </c>
      <c r="H125" s="34">
        <v>12.2</v>
      </c>
    </row>
    <row r="126" spans="1:8" ht="21.75" customHeight="1">
      <c r="A126" s="27" t="s">
        <v>73</v>
      </c>
      <c r="B126" s="25"/>
      <c r="C126" s="10" t="s">
        <v>48</v>
      </c>
      <c r="D126" s="10" t="s">
        <v>44</v>
      </c>
      <c r="E126" s="10"/>
      <c r="F126" s="10"/>
      <c r="G126" s="10"/>
      <c r="H126" s="34">
        <f>H127</f>
        <v>120</v>
      </c>
    </row>
    <row r="127" spans="1:8" ht="30" customHeight="1">
      <c r="A127" s="9" t="s">
        <v>160</v>
      </c>
      <c r="B127" s="25"/>
      <c r="C127" s="10" t="s">
        <v>48</v>
      </c>
      <c r="D127" s="10" t="s">
        <v>44</v>
      </c>
      <c r="E127" s="10" t="s">
        <v>161</v>
      </c>
      <c r="F127" s="10"/>
      <c r="G127" s="10"/>
      <c r="H127" s="34">
        <f>H128+H133</f>
        <v>120</v>
      </c>
    </row>
    <row r="128" spans="1:8" ht="21.75" customHeight="1">
      <c r="A128" s="9" t="s">
        <v>162</v>
      </c>
      <c r="B128" s="25"/>
      <c r="C128" s="10" t="s">
        <v>48</v>
      </c>
      <c r="D128" s="10" t="s">
        <v>44</v>
      </c>
      <c r="E128" s="10" t="s">
        <v>30</v>
      </c>
      <c r="F128" s="10"/>
      <c r="G128" s="10"/>
      <c r="H128" s="34">
        <f>SUM(H129)</f>
        <v>20</v>
      </c>
    </row>
    <row r="129" spans="1:8" ht="21.75" customHeight="1">
      <c r="A129" s="9" t="s">
        <v>88</v>
      </c>
      <c r="B129" s="25"/>
      <c r="C129" s="10" t="s">
        <v>48</v>
      </c>
      <c r="D129" s="10" t="s">
        <v>44</v>
      </c>
      <c r="E129" s="10" t="s">
        <v>30</v>
      </c>
      <c r="F129" s="10" t="s">
        <v>89</v>
      </c>
      <c r="G129" s="10"/>
      <c r="H129" s="34">
        <f>SUM(H130)</f>
        <v>20</v>
      </c>
    </row>
    <row r="130" spans="1:8" ht="25.5" customHeight="1">
      <c r="A130" s="9" t="s">
        <v>90</v>
      </c>
      <c r="B130" s="25"/>
      <c r="C130" s="10" t="s">
        <v>48</v>
      </c>
      <c r="D130" s="10" t="s">
        <v>44</v>
      </c>
      <c r="E130" s="10" t="s">
        <v>30</v>
      </c>
      <c r="F130" s="10" t="s">
        <v>91</v>
      </c>
      <c r="G130" s="10"/>
      <c r="H130" s="34">
        <f>H131</f>
        <v>20</v>
      </c>
    </row>
    <row r="131" spans="1:8" ht="21.75" customHeight="1">
      <c r="A131" s="9" t="s">
        <v>140</v>
      </c>
      <c r="B131" s="25"/>
      <c r="C131" s="10" t="s">
        <v>48</v>
      </c>
      <c r="D131" s="10" t="s">
        <v>44</v>
      </c>
      <c r="E131" s="10" t="s">
        <v>30</v>
      </c>
      <c r="F131" s="10" t="s">
        <v>6</v>
      </c>
      <c r="G131" s="10"/>
      <c r="H131" s="34">
        <v>20</v>
      </c>
    </row>
    <row r="132" spans="1:8" ht="28.5" customHeight="1">
      <c r="A132" s="29" t="s">
        <v>125</v>
      </c>
      <c r="B132" s="25"/>
      <c r="C132" s="10" t="s">
        <v>48</v>
      </c>
      <c r="D132" s="10" t="s">
        <v>44</v>
      </c>
      <c r="E132" s="10" t="s">
        <v>128</v>
      </c>
      <c r="F132" s="10"/>
      <c r="G132" s="10"/>
      <c r="H132" s="34">
        <f>H133</f>
        <v>100</v>
      </c>
    </row>
    <row r="133" spans="1:8" ht="27.75" customHeight="1">
      <c r="A133" s="9" t="s">
        <v>88</v>
      </c>
      <c r="B133" s="25"/>
      <c r="C133" s="10" t="s">
        <v>48</v>
      </c>
      <c r="D133" s="10" t="s">
        <v>44</v>
      </c>
      <c r="E133" s="10" t="s">
        <v>128</v>
      </c>
      <c r="F133" s="10" t="s">
        <v>89</v>
      </c>
      <c r="G133" s="10"/>
      <c r="H133" s="34">
        <f>H134</f>
        <v>100</v>
      </c>
    </row>
    <row r="134" spans="1:8" ht="27.75" customHeight="1">
      <c r="A134" s="9" t="s">
        <v>90</v>
      </c>
      <c r="B134" s="25"/>
      <c r="C134" s="10" t="s">
        <v>48</v>
      </c>
      <c r="D134" s="10" t="s">
        <v>44</v>
      </c>
      <c r="E134" s="10" t="s">
        <v>128</v>
      </c>
      <c r="F134" s="10" t="s">
        <v>91</v>
      </c>
      <c r="G134" s="10" t="s">
        <v>9</v>
      </c>
      <c r="H134" s="34">
        <f>H135</f>
        <v>100</v>
      </c>
    </row>
    <row r="135" spans="1:8" ht="21.75" customHeight="1">
      <c r="A135" s="9" t="s">
        <v>140</v>
      </c>
      <c r="B135" s="25"/>
      <c r="C135" s="10" t="s">
        <v>48</v>
      </c>
      <c r="D135" s="10" t="s">
        <v>44</v>
      </c>
      <c r="E135" s="10" t="s">
        <v>128</v>
      </c>
      <c r="F135" s="10" t="s">
        <v>6</v>
      </c>
      <c r="G135" s="10" t="s">
        <v>9</v>
      </c>
      <c r="H135" s="34">
        <v>100</v>
      </c>
    </row>
    <row r="136" spans="1:8" ht="21.75" customHeight="1">
      <c r="A136" s="40" t="s">
        <v>109</v>
      </c>
      <c r="B136" s="52"/>
      <c r="C136" s="41" t="s">
        <v>49</v>
      </c>
      <c r="D136" s="41" t="s">
        <v>53</v>
      </c>
      <c r="E136" s="41"/>
      <c r="F136" s="41"/>
      <c r="G136" s="41"/>
      <c r="H136" s="42">
        <f>H138</f>
        <v>0</v>
      </c>
    </row>
    <row r="137" spans="1:8" ht="21.75" customHeight="1">
      <c r="A137" s="9" t="s">
        <v>110</v>
      </c>
      <c r="B137" s="28"/>
      <c r="C137" s="10" t="s">
        <v>49</v>
      </c>
      <c r="D137" s="10" t="s">
        <v>38</v>
      </c>
      <c r="E137" s="10"/>
      <c r="F137" s="10"/>
      <c r="G137" s="10"/>
      <c r="H137" s="34">
        <f>H138</f>
        <v>0</v>
      </c>
    </row>
    <row r="138" spans="1:8" ht="27" customHeight="1">
      <c r="A138" s="9" t="s">
        <v>163</v>
      </c>
      <c r="B138" s="28"/>
      <c r="C138" s="10" t="s">
        <v>49</v>
      </c>
      <c r="D138" s="10" t="s">
        <v>38</v>
      </c>
      <c r="E138" s="10" t="s">
        <v>111</v>
      </c>
      <c r="F138" s="10"/>
      <c r="G138" s="10"/>
      <c r="H138" s="34">
        <f>H139</f>
        <v>0</v>
      </c>
    </row>
    <row r="139" spans="1:8" ht="21.75" customHeight="1">
      <c r="A139" s="9" t="s">
        <v>88</v>
      </c>
      <c r="B139" s="25"/>
      <c r="C139" s="10" t="s">
        <v>49</v>
      </c>
      <c r="D139" s="10" t="s">
        <v>38</v>
      </c>
      <c r="E139" s="10" t="s">
        <v>31</v>
      </c>
      <c r="F139" s="10" t="s">
        <v>89</v>
      </c>
      <c r="G139" s="10"/>
      <c r="H139" s="34">
        <f>H141</f>
        <v>0</v>
      </c>
    </row>
    <row r="140" spans="1:10" ht="21.75" customHeight="1">
      <c r="A140" s="9" t="s">
        <v>90</v>
      </c>
      <c r="B140" s="25"/>
      <c r="C140" s="10" t="s">
        <v>49</v>
      </c>
      <c r="D140" s="10" t="s">
        <v>38</v>
      </c>
      <c r="E140" s="10" t="s">
        <v>31</v>
      </c>
      <c r="F140" s="10" t="s">
        <v>91</v>
      </c>
      <c r="G140" s="10"/>
      <c r="H140" s="34">
        <f>H141</f>
        <v>0</v>
      </c>
      <c r="J140" s="18"/>
    </row>
    <row r="141" spans="1:8" ht="28.5" customHeight="1">
      <c r="A141" s="9" t="s">
        <v>140</v>
      </c>
      <c r="B141" s="25"/>
      <c r="C141" s="10" t="s">
        <v>49</v>
      </c>
      <c r="D141" s="10" t="s">
        <v>38</v>
      </c>
      <c r="E141" s="10" t="s">
        <v>31</v>
      </c>
      <c r="F141" s="10" t="s">
        <v>6</v>
      </c>
      <c r="G141" s="10"/>
      <c r="H141" s="34">
        <v>0</v>
      </c>
    </row>
    <row r="142" spans="1:8" ht="26.25" customHeight="1">
      <c r="A142" s="40" t="s">
        <v>67</v>
      </c>
      <c r="B142" s="51"/>
      <c r="C142" s="41" t="s">
        <v>46</v>
      </c>
      <c r="D142" s="41" t="s">
        <v>53</v>
      </c>
      <c r="E142" s="41"/>
      <c r="F142" s="41"/>
      <c r="G142" s="41"/>
      <c r="H142" s="42">
        <f>H143</f>
        <v>418.6</v>
      </c>
    </row>
    <row r="143" spans="1:8" ht="18.75" customHeight="1">
      <c r="A143" s="9" t="s">
        <v>32</v>
      </c>
      <c r="B143" s="25"/>
      <c r="C143" s="10" t="s">
        <v>46</v>
      </c>
      <c r="D143" s="10" t="s">
        <v>38</v>
      </c>
      <c r="E143" s="10"/>
      <c r="F143" s="10"/>
      <c r="G143" s="10"/>
      <c r="H143" s="34">
        <f>H144</f>
        <v>418.6</v>
      </c>
    </row>
    <row r="144" spans="1:8" ht="34.5" customHeight="1">
      <c r="A144" s="9" t="s">
        <v>164</v>
      </c>
      <c r="B144" s="25"/>
      <c r="C144" s="10" t="s">
        <v>46</v>
      </c>
      <c r="D144" s="10" t="s">
        <v>38</v>
      </c>
      <c r="E144" s="10" t="s">
        <v>112</v>
      </c>
      <c r="F144" s="10"/>
      <c r="G144" s="10"/>
      <c r="H144" s="34">
        <f>H145</f>
        <v>418.6</v>
      </c>
    </row>
    <row r="145" spans="1:8" ht="26.25" customHeight="1">
      <c r="A145" s="9" t="s">
        <v>113</v>
      </c>
      <c r="B145" s="25"/>
      <c r="C145" s="10" t="s">
        <v>46</v>
      </c>
      <c r="D145" s="10" t="s">
        <v>38</v>
      </c>
      <c r="E145" s="10" t="s">
        <v>33</v>
      </c>
      <c r="F145" s="10"/>
      <c r="G145" s="10"/>
      <c r="H145" s="34">
        <f>H146</f>
        <v>418.6</v>
      </c>
    </row>
    <row r="146" spans="1:8" ht="20.25" customHeight="1">
      <c r="A146" s="9" t="s">
        <v>115</v>
      </c>
      <c r="B146" s="25"/>
      <c r="C146" s="10" t="s">
        <v>46</v>
      </c>
      <c r="D146" s="10" t="s">
        <v>38</v>
      </c>
      <c r="E146" s="10" t="s">
        <v>33</v>
      </c>
      <c r="F146" s="10" t="s">
        <v>114</v>
      </c>
      <c r="G146" s="10"/>
      <c r="H146" s="34">
        <f>H147</f>
        <v>418.6</v>
      </c>
    </row>
    <row r="147" spans="1:8" ht="27" customHeight="1">
      <c r="A147" s="14" t="s">
        <v>165</v>
      </c>
      <c r="B147" s="25"/>
      <c r="C147" s="10" t="s">
        <v>46</v>
      </c>
      <c r="D147" s="10" t="s">
        <v>38</v>
      </c>
      <c r="E147" s="10" t="s">
        <v>33</v>
      </c>
      <c r="F147" s="10" t="s">
        <v>50</v>
      </c>
      <c r="G147" s="10"/>
      <c r="H147" s="34">
        <v>418.6</v>
      </c>
    </row>
    <row r="148" spans="1:8" ht="21.75" customHeight="1">
      <c r="A148" s="40" t="s">
        <v>116</v>
      </c>
      <c r="B148" s="51"/>
      <c r="C148" s="41" t="s">
        <v>42</v>
      </c>
      <c r="D148" s="41" t="s">
        <v>53</v>
      </c>
      <c r="E148" s="41"/>
      <c r="F148" s="41"/>
      <c r="G148" s="41"/>
      <c r="H148" s="42">
        <f>SUM(H149)</f>
        <v>114.6</v>
      </c>
    </row>
    <row r="149" spans="1:8" ht="21.75" customHeight="1">
      <c r="A149" s="9" t="s">
        <v>34</v>
      </c>
      <c r="B149" s="25"/>
      <c r="C149" s="10" t="s">
        <v>42</v>
      </c>
      <c r="D149" s="10" t="s">
        <v>39</v>
      </c>
      <c r="E149" s="10"/>
      <c r="F149" s="10"/>
      <c r="G149" s="10"/>
      <c r="H149" s="34">
        <f>SUM(H150)</f>
        <v>114.6</v>
      </c>
    </row>
    <row r="150" spans="1:8" ht="23.25" customHeight="1">
      <c r="A150" s="9" t="s">
        <v>166</v>
      </c>
      <c r="B150" s="25"/>
      <c r="C150" s="10" t="s">
        <v>42</v>
      </c>
      <c r="D150" s="10" t="s">
        <v>39</v>
      </c>
      <c r="E150" s="10" t="s">
        <v>117</v>
      </c>
      <c r="F150" s="10"/>
      <c r="G150" s="10"/>
      <c r="H150" s="34">
        <f>SUM(H151)</f>
        <v>114.6</v>
      </c>
    </row>
    <row r="151" spans="1:8" ht="18" customHeight="1">
      <c r="A151" s="9" t="s">
        <v>167</v>
      </c>
      <c r="B151" s="25"/>
      <c r="C151" s="10" t="s">
        <v>42</v>
      </c>
      <c r="D151" s="10" t="s">
        <v>39</v>
      </c>
      <c r="E151" s="10" t="s">
        <v>35</v>
      </c>
      <c r="F151" s="10"/>
      <c r="G151" s="10"/>
      <c r="H151" s="34">
        <f>SUM(H152)</f>
        <v>114.6</v>
      </c>
    </row>
    <row r="152" spans="1:8" ht="21.75" customHeight="1">
      <c r="A152" s="9" t="s">
        <v>88</v>
      </c>
      <c r="B152" s="25"/>
      <c r="C152" s="10" t="s">
        <v>42</v>
      </c>
      <c r="D152" s="10" t="s">
        <v>39</v>
      </c>
      <c r="E152" s="10" t="s">
        <v>35</v>
      </c>
      <c r="F152" s="10" t="s">
        <v>89</v>
      </c>
      <c r="G152" s="10"/>
      <c r="H152" s="34">
        <f>SUM(H153)</f>
        <v>114.6</v>
      </c>
    </row>
    <row r="153" spans="1:8" ht="21.75" customHeight="1">
      <c r="A153" s="9" t="s">
        <v>90</v>
      </c>
      <c r="B153" s="25"/>
      <c r="C153" s="10" t="s">
        <v>42</v>
      </c>
      <c r="D153" s="10" t="s">
        <v>39</v>
      </c>
      <c r="E153" s="10" t="s">
        <v>35</v>
      </c>
      <c r="F153" s="10" t="s">
        <v>91</v>
      </c>
      <c r="G153" s="10"/>
      <c r="H153" s="34">
        <f>H154</f>
        <v>114.6</v>
      </c>
    </row>
    <row r="154" spans="1:8" ht="24" customHeight="1">
      <c r="A154" s="9" t="s">
        <v>140</v>
      </c>
      <c r="B154" s="26"/>
      <c r="C154" s="10" t="s">
        <v>42</v>
      </c>
      <c r="D154" s="10" t="s">
        <v>39</v>
      </c>
      <c r="E154" s="10" t="s">
        <v>35</v>
      </c>
      <c r="F154" s="10" t="s">
        <v>6</v>
      </c>
      <c r="G154" s="10" t="s">
        <v>9</v>
      </c>
      <c r="H154" s="34">
        <v>114.6</v>
      </c>
    </row>
    <row r="155" spans="1:8" ht="29.25" customHeight="1">
      <c r="A155" s="40" t="s">
        <v>168</v>
      </c>
      <c r="B155" s="51"/>
      <c r="C155" s="41" t="s">
        <v>43</v>
      </c>
      <c r="D155" s="41" t="s">
        <v>53</v>
      </c>
      <c r="E155" s="41"/>
      <c r="F155" s="41"/>
      <c r="G155" s="41"/>
      <c r="H155" s="42">
        <f>H156</f>
        <v>0</v>
      </c>
    </row>
    <row r="156" spans="1:8" ht="24.75" customHeight="1">
      <c r="A156" s="9" t="s">
        <v>37</v>
      </c>
      <c r="B156" s="25"/>
      <c r="C156" s="10" t="s">
        <v>43</v>
      </c>
      <c r="D156" s="10" t="s">
        <v>38</v>
      </c>
      <c r="E156" s="16">
        <v>7100000000</v>
      </c>
      <c r="F156" s="10"/>
      <c r="G156" s="10"/>
      <c r="H156" s="34">
        <f>H157</f>
        <v>0</v>
      </c>
    </row>
    <row r="157" spans="1:8" ht="21.75" customHeight="1">
      <c r="A157" s="9" t="s">
        <v>169</v>
      </c>
      <c r="B157" s="25"/>
      <c r="C157" s="10" t="s">
        <v>43</v>
      </c>
      <c r="D157" s="10" t="s">
        <v>38</v>
      </c>
      <c r="E157" s="16">
        <v>7110020010</v>
      </c>
      <c r="F157" s="10"/>
      <c r="G157" s="10"/>
      <c r="H157" s="34">
        <f>H158</f>
        <v>0</v>
      </c>
    </row>
    <row r="158" spans="1:8" ht="21.75" customHeight="1">
      <c r="A158" s="9" t="s">
        <v>118</v>
      </c>
      <c r="B158" s="25"/>
      <c r="C158" s="10" t="s">
        <v>43</v>
      </c>
      <c r="D158" s="10" t="s">
        <v>38</v>
      </c>
      <c r="E158" s="16">
        <v>7110020010</v>
      </c>
      <c r="F158" s="10" t="s">
        <v>54</v>
      </c>
      <c r="G158" s="10"/>
      <c r="H158" s="34">
        <f>H159</f>
        <v>0</v>
      </c>
    </row>
    <row r="159" spans="1:8" ht="19.5" customHeight="1">
      <c r="A159" s="9" t="s">
        <v>170</v>
      </c>
      <c r="B159" s="25"/>
      <c r="C159" s="10" t="s">
        <v>43</v>
      </c>
      <c r="D159" s="10" t="s">
        <v>38</v>
      </c>
      <c r="E159" s="16">
        <v>7110020010</v>
      </c>
      <c r="F159" s="10" t="s">
        <v>36</v>
      </c>
      <c r="G159" s="10"/>
      <c r="H159" s="34">
        <v>0</v>
      </c>
    </row>
    <row r="160" spans="1:8" ht="21.75" customHeight="1">
      <c r="A160" s="40" t="s">
        <v>51</v>
      </c>
      <c r="B160" s="51"/>
      <c r="C160" s="41"/>
      <c r="D160" s="41"/>
      <c r="E160" s="41"/>
      <c r="F160" s="41"/>
      <c r="G160" s="41"/>
      <c r="H160" s="42">
        <f>H10+H72+H79+H92+H114+H142+H136+H148+H155</f>
        <v>7350.400000000001</v>
      </c>
    </row>
    <row r="161" spans="1:8" ht="10.5" customHeight="1" hidden="1">
      <c r="A161" s="19"/>
      <c r="B161" s="22"/>
      <c r="C161" s="22"/>
      <c r="D161" s="22"/>
      <c r="E161" s="53"/>
      <c r="F161" s="22"/>
      <c r="H161" s="21"/>
    </row>
    <row r="162" spans="1:8" ht="12">
      <c r="A162" s="20"/>
      <c r="H162" s="21"/>
    </row>
    <row r="163" ht="12">
      <c r="A163" s="22" t="s">
        <v>119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K163"/>
  <sheetViews>
    <sheetView zoomScalePageLayoutView="0" workbookViewId="0" topLeftCell="A1">
      <selection activeCell="K4" sqref="K4"/>
    </sheetView>
  </sheetViews>
  <sheetFormatPr defaultColWidth="9.140625" defaultRowHeight="15"/>
  <cols>
    <col min="1" max="1" width="52.00390625" style="1" customWidth="1"/>
    <col min="2" max="2" width="7.57421875" style="54" customWidth="1"/>
    <col min="3" max="3" width="7.8515625" style="36" customWidth="1"/>
    <col min="4" max="4" width="8.00390625" style="36" customWidth="1"/>
    <col min="5" max="5" width="10.140625" style="38" customWidth="1"/>
    <col min="6" max="6" width="7.421875" style="36" customWidth="1"/>
    <col min="7" max="7" width="8.421875" style="36" hidden="1" customWidth="1"/>
    <col min="8" max="8" width="10.57421875" style="23" customWidth="1"/>
    <col min="9" max="9" width="8.8515625" style="2" customWidth="1"/>
    <col min="10" max="16384" width="9.140625" style="2" customWidth="1"/>
  </cols>
  <sheetData>
    <row r="1" spans="7:8" ht="15.75" customHeight="1">
      <c r="G1" s="68"/>
      <c r="H1" s="68"/>
    </row>
    <row r="2" spans="1:9" s="4" customFormat="1" ht="14.25" customHeight="1">
      <c r="A2" s="69" t="s">
        <v>129</v>
      </c>
      <c r="B2" s="69"/>
      <c r="C2" s="69"/>
      <c r="D2" s="69"/>
      <c r="E2" s="69"/>
      <c r="F2" s="69"/>
      <c r="G2" s="69"/>
      <c r="H2" s="69"/>
      <c r="I2" s="3"/>
    </row>
    <row r="3" spans="1:9" s="4" customFormat="1" ht="14.25" customHeight="1">
      <c r="A3" s="69" t="s">
        <v>75</v>
      </c>
      <c r="B3" s="69"/>
      <c r="C3" s="69"/>
      <c r="D3" s="69"/>
      <c r="E3" s="69"/>
      <c r="F3" s="69"/>
      <c r="G3" s="69"/>
      <c r="H3" s="69"/>
      <c r="I3" s="3"/>
    </row>
    <row r="4" spans="1:9" s="4" customFormat="1" ht="14.25" customHeight="1">
      <c r="A4" s="69" t="s">
        <v>124</v>
      </c>
      <c r="B4" s="69"/>
      <c r="C4" s="69"/>
      <c r="D4" s="69"/>
      <c r="E4" s="69"/>
      <c r="F4" s="69"/>
      <c r="G4" s="69"/>
      <c r="H4" s="69"/>
      <c r="I4" s="3"/>
    </row>
    <row r="5" spans="1:9" s="4" customFormat="1" ht="15" customHeight="1">
      <c r="A5" s="70" t="s">
        <v>174</v>
      </c>
      <c r="B5" s="70"/>
      <c r="C5" s="70"/>
      <c r="D5" s="70"/>
      <c r="E5" s="70"/>
      <c r="F5" s="70"/>
      <c r="G5" s="70"/>
      <c r="H5" s="70"/>
      <c r="I5" s="3"/>
    </row>
    <row r="6" spans="1:8" ht="18.75" customHeight="1">
      <c r="A6" s="5"/>
      <c r="B6" s="55"/>
      <c r="C6" s="5"/>
      <c r="D6" s="5"/>
      <c r="E6" s="39"/>
      <c r="F6" s="5"/>
      <c r="G6" s="5"/>
      <c r="H6" s="5"/>
    </row>
    <row r="7" spans="1:11" ht="66.75" customHeight="1">
      <c r="A7" s="81" t="s">
        <v>171</v>
      </c>
      <c r="B7" s="67"/>
      <c r="C7" s="67"/>
      <c r="D7" s="67"/>
      <c r="E7" s="67"/>
      <c r="F7" s="67"/>
      <c r="G7" s="67"/>
      <c r="H7" s="67"/>
      <c r="K7" s="4"/>
    </row>
    <row r="8" spans="1:8" s="7" customFormat="1" ht="15" customHeight="1">
      <c r="A8" s="73" t="s">
        <v>76</v>
      </c>
      <c r="B8" s="73" t="s">
        <v>57</v>
      </c>
      <c r="C8" s="77" t="s">
        <v>58</v>
      </c>
      <c r="D8" s="75" t="s">
        <v>59</v>
      </c>
      <c r="E8" s="79" t="s">
        <v>77</v>
      </c>
      <c r="F8" s="79" t="s">
        <v>0</v>
      </c>
      <c r="G8" s="71" t="s">
        <v>1</v>
      </c>
      <c r="H8" s="6" t="s">
        <v>52</v>
      </c>
    </row>
    <row r="9" spans="1:8" s="7" customFormat="1" ht="17.25" customHeight="1">
      <c r="A9" s="74"/>
      <c r="B9" s="74"/>
      <c r="C9" s="78"/>
      <c r="D9" s="76"/>
      <c r="E9" s="80"/>
      <c r="F9" s="80"/>
      <c r="G9" s="72"/>
      <c r="H9" s="8" t="s">
        <v>133</v>
      </c>
    </row>
    <row r="10" spans="1:8" ht="19.5" customHeight="1">
      <c r="A10" s="40" t="s">
        <v>60</v>
      </c>
      <c r="B10" s="33">
        <v>759</v>
      </c>
      <c r="C10" s="41" t="s">
        <v>38</v>
      </c>
      <c r="D10" s="41" t="s">
        <v>53</v>
      </c>
      <c r="E10" s="41"/>
      <c r="F10" s="41"/>
      <c r="G10" s="41"/>
      <c r="H10" s="42">
        <f>H11+H18+H34+H39+H44</f>
        <v>3601</v>
      </c>
    </row>
    <row r="11" spans="1:8" ht="33.75" customHeight="1">
      <c r="A11" s="9" t="s">
        <v>78</v>
      </c>
      <c r="B11" s="56"/>
      <c r="C11" s="10" t="s">
        <v>38</v>
      </c>
      <c r="D11" s="10" t="s">
        <v>39</v>
      </c>
      <c r="E11" s="10"/>
      <c r="F11" s="10"/>
      <c r="G11" s="10"/>
      <c r="H11" s="34">
        <f>H12</f>
        <v>869.3000000000001</v>
      </c>
    </row>
    <row r="12" spans="1:10" ht="24.75" customHeight="1">
      <c r="A12" s="9" t="s">
        <v>134</v>
      </c>
      <c r="B12" s="56"/>
      <c r="C12" s="10" t="s">
        <v>38</v>
      </c>
      <c r="D12" s="10" t="s">
        <v>39</v>
      </c>
      <c r="E12" s="12" t="s">
        <v>79</v>
      </c>
      <c r="F12" s="10"/>
      <c r="G12" s="10"/>
      <c r="H12" s="34">
        <f>H13</f>
        <v>869.3000000000001</v>
      </c>
      <c r="J12" s="13"/>
    </row>
    <row r="13" spans="1:8" ht="26.25" customHeight="1">
      <c r="A13" s="9" t="s">
        <v>135</v>
      </c>
      <c r="B13" s="56"/>
      <c r="C13" s="10" t="s">
        <v>38</v>
      </c>
      <c r="D13" s="10" t="s">
        <v>39</v>
      </c>
      <c r="E13" s="12" t="s">
        <v>80</v>
      </c>
      <c r="F13" s="10"/>
      <c r="G13" s="10"/>
      <c r="H13" s="34">
        <f>H14</f>
        <v>869.3000000000001</v>
      </c>
    </row>
    <row r="14" spans="1:8" ht="50.25" customHeight="1">
      <c r="A14" s="9" t="s">
        <v>81</v>
      </c>
      <c r="B14" s="56"/>
      <c r="C14" s="10" t="s">
        <v>38</v>
      </c>
      <c r="D14" s="10" t="s">
        <v>39</v>
      </c>
      <c r="E14" s="12" t="s">
        <v>80</v>
      </c>
      <c r="F14" s="10" t="s">
        <v>82</v>
      </c>
      <c r="G14" s="10"/>
      <c r="H14" s="34">
        <f>SUM(H15)</f>
        <v>869.3000000000001</v>
      </c>
    </row>
    <row r="15" spans="1:8" ht="27.75" customHeight="1">
      <c r="A15" s="9" t="s">
        <v>83</v>
      </c>
      <c r="B15" s="56"/>
      <c r="C15" s="10" t="s">
        <v>38</v>
      </c>
      <c r="D15" s="10" t="s">
        <v>39</v>
      </c>
      <c r="E15" s="12" t="s">
        <v>80</v>
      </c>
      <c r="F15" s="10" t="s">
        <v>84</v>
      </c>
      <c r="G15" s="10"/>
      <c r="H15" s="34">
        <f>H16+H17</f>
        <v>869.3000000000001</v>
      </c>
    </row>
    <row r="16" spans="1:8" ht="18.75" customHeight="1">
      <c r="A16" s="9" t="s">
        <v>136</v>
      </c>
      <c r="B16" s="56"/>
      <c r="C16" s="10" t="s">
        <v>38</v>
      </c>
      <c r="D16" s="10" t="s">
        <v>39</v>
      </c>
      <c r="E16" s="12" t="s">
        <v>80</v>
      </c>
      <c r="F16" s="10" t="s">
        <v>2</v>
      </c>
      <c r="G16" s="10" t="s">
        <v>3</v>
      </c>
      <c r="H16" s="34">
        <v>667.7</v>
      </c>
    </row>
    <row r="17" spans="1:8" ht="39" customHeight="1">
      <c r="A17" s="9" t="s">
        <v>137</v>
      </c>
      <c r="B17" s="56"/>
      <c r="C17" s="10" t="s">
        <v>38</v>
      </c>
      <c r="D17" s="10" t="s">
        <v>39</v>
      </c>
      <c r="E17" s="12" t="s">
        <v>80</v>
      </c>
      <c r="F17" s="10" t="s">
        <v>4</v>
      </c>
      <c r="G17" s="10" t="s">
        <v>5</v>
      </c>
      <c r="H17" s="34">
        <v>201.6</v>
      </c>
    </row>
    <row r="18" spans="1:8" ht="36.75" customHeight="1">
      <c r="A18" s="9" t="s">
        <v>85</v>
      </c>
      <c r="B18" s="56"/>
      <c r="C18" s="10" t="s">
        <v>38</v>
      </c>
      <c r="D18" s="10" t="s">
        <v>40</v>
      </c>
      <c r="E18" s="10"/>
      <c r="F18" s="10"/>
      <c r="G18" s="10"/>
      <c r="H18" s="34">
        <f>H21+H25+H29</f>
        <v>2192.5</v>
      </c>
    </row>
    <row r="19" spans="1:8" ht="23.25" customHeight="1">
      <c r="A19" s="9" t="s">
        <v>138</v>
      </c>
      <c r="B19" s="56"/>
      <c r="C19" s="10" t="s">
        <v>38</v>
      </c>
      <c r="D19" s="10" t="s">
        <v>40</v>
      </c>
      <c r="E19" s="12" t="s">
        <v>86</v>
      </c>
      <c r="F19" s="10"/>
      <c r="G19" s="10"/>
      <c r="H19" s="34">
        <f>H20</f>
        <v>2192.5</v>
      </c>
    </row>
    <row r="20" spans="1:8" ht="25.5" customHeight="1">
      <c r="A20" s="9" t="s">
        <v>139</v>
      </c>
      <c r="B20" s="56"/>
      <c r="C20" s="10" t="s">
        <v>38</v>
      </c>
      <c r="D20" s="10" t="s">
        <v>40</v>
      </c>
      <c r="E20" s="12" t="s">
        <v>87</v>
      </c>
      <c r="F20" s="10"/>
      <c r="G20" s="10"/>
      <c r="H20" s="34">
        <f>SUM(H25+H29+H21)</f>
        <v>2192.5</v>
      </c>
    </row>
    <row r="21" spans="1:8" ht="51" customHeight="1">
      <c r="A21" s="9" t="s">
        <v>81</v>
      </c>
      <c r="B21" s="56"/>
      <c r="C21" s="10" t="s">
        <v>38</v>
      </c>
      <c r="D21" s="10" t="s">
        <v>40</v>
      </c>
      <c r="E21" s="12" t="s">
        <v>87</v>
      </c>
      <c r="F21" s="10" t="s">
        <v>82</v>
      </c>
      <c r="G21" s="10"/>
      <c r="H21" s="34">
        <f>H22</f>
        <v>1902.5</v>
      </c>
    </row>
    <row r="22" spans="1:8" ht="25.5" customHeight="1">
      <c r="A22" s="9" t="s">
        <v>83</v>
      </c>
      <c r="B22" s="56"/>
      <c r="C22" s="10" t="s">
        <v>38</v>
      </c>
      <c r="D22" s="10" t="s">
        <v>40</v>
      </c>
      <c r="E22" s="12" t="s">
        <v>87</v>
      </c>
      <c r="F22" s="10" t="s">
        <v>84</v>
      </c>
      <c r="G22" s="10"/>
      <c r="H22" s="34">
        <f>H23+H24</f>
        <v>1902.5</v>
      </c>
    </row>
    <row r="23" spans="1:8" ht="18" customHeight="1">
      <c r="A23" s="9" t="s">
        <v>136</v>
      </c>
      <c r="B23" s="56"/>
      <c r="C23" s="10" t="s">
        <v>38</v>
      </c>
      <c r="D23" s="10" t="s">
        <v>40</v>
      </c>
      <c r="E23" s="12" t="s">
        <v>87</v>
      </c>
      <c r="F23" s="10" t="s">
        <v>2</v>
      </c>
      <c r="G23" s="10" t="s">
        <v>3</v>
      </c>
      <c r="H23" s="34">
        <v>1461.2</v>
      </c>
    </row>
    <row r="24" spans="1:8" ht="42.75" customHeight="1">
      <c r="A24" s="9" t="s">
        <v>137</v>
      </c>
      <c r="B24" s="56"/>
      <c r="C24" s="10" t="s">
        <v>38</v>
      </c>
      <c r="D24" s="10" t="s">
        <v>40</v>
      </c>
      <c r="E24" s="12" t="s">
        <v>87</v>
      </c>
      <c r="F24" s="10" t="s">
        <v>4</v>
      </c>
      <c r="G24" s="10" t="s">
        <v>5</v>
      </c>
      <c r="H24" s="34">
        <v>441.3</v>
      </c>
    </row>
    <row r="25" spans="1:8" ht="29.25" customHeight="1">
      <c r="A25" s="9" t="s">
        <v>88</v>
      </c>
      <c r="B25" s="56"/>
      <c r="C25" s="10" t="s">
        <v>38</v>
      </c>
      <c r="D25" s="10" t="s">
        <v>40</v>
      </c>
      <c r="E25" s="12" t="s">
        <v>87</v>
      </c>
      <c r="F25" s="10" t="s">
        <v>89</v>
      </c>
      <c r="G25" s="10"/>
      <c r="H25" s="34">
        <f>SUM(H26)</f>
        <v>281.40000000000003</v>
      </c>
    </row>
    <row r="26" spans="1:8" ht="26.25" customHeight="1">
      <c r="A26" s="9" t="s">
        <v>90</v>
      </c>
      <c r="B26" s="56"/>
      <c r="C26" s="10" t="s">
        <v>38</v>
      </c>
      <c r="D26" s="10" t="s">
        <v>40</v>
      </c>
      <c r="E26" s="12" t="s">
        <v>87</v>
      </c>
      <c r="F26" s="10" t="s">
        <v>91</v>
      </c>
      <c r="G26" s="10"/>
      <c r="H26" s="34">
        <f>H27+H28</f>
        <v>281.40000000000003</v>
      </c>
    </row>
    <row r="27" spans="1:8" ht="18.75" customHeight="1">
      <c r="A27" s="9" t="s">
        <v>140</v>
      </c>
      <c r="B27" s="56"/>
      <c r="C27" s="10" t="s">
        <v>38</v>
      </c>
      <c r="D27" s="10" t="s">
        <v>40</v>
      </c>
      <c r="E27" s="12" t="s">
        <v>87</v>
      </c>
      <c r="F27" s="10" t="s">
        <v>6</v>
      </c>
      <c r="G27" s="10"/>
      <c r="H27" s="34">
        <v>271.3</v>
      </c>
    </row>
    <row r="28" spans="1:8" ht="18.75" customHeight="1">
      <c r="A28" s="9" t="s">
        <v>173</v>
      </c>
      <c r="B28" s="57"/>
      <c r="C28" s="10" t="s">
        <v>38</v>
      </c>
      <c r="D28" s="10" t="s">
        <v>40</v>
      </c>
      <c r="E28" s="12" t="s">
        <v>87</v>
      </c>
      <c r="F28" s="10" t="s">
        <v>172</v>
      </c>
      <c r="G28" s="10"/>
      <c r="H28" s="34">
        <v>10.1</v>
      </c>
    </row>
    <row r="29" spans="1:8" ht="18.75" customHeight="1">
      <c r="A29" s="9" t="s">
        <v>93</v>
      </c>
      <c r="B29" s="57"/>
      <c r="C29" s="10" t="s">
        <v>38</v>
      </c>
      <c r="D29" s="10" t="s">
        <v>40</v>
      </c>
      <c r="E29" s="12" t="s">
        <v>87</v>
      </c>
      <c r="F29" s="10" t="s">
        <v>55</v>
      </c>
      <c r="G29" s="10"/>
      <c r="H29" s="34">
        <f>H30</f>
        <v>8.6</v>
      </c>
    </row>
    <row r="30" spans="1:8" ht="18" customHeight="1">
      <c r="A30" s="9" t="s">
        <v>141</v>
      </c>
      <c r="B30" s="57"/>
      <c r="C30" s="10" t="s">
        <v>38</v>
      </c>
      <c r="D30" s="10" t="s">
        <v>40</v>
      </c>
      <c r="E30" s="12" t="s">
        <v>87</v>
      </c>
      <c r="F30" s="10" t="s">
        <v>62</v>
      </c>
      <c r="G30" s="10"/>
      <c r="H30" s="34">
        <f>H31+H32+H33</f>
        <v>8.6</v>
      </c>
    </row>
    <row r="31" spans="1:8" ht="21" customHeight="1">
      <c r="A31" s="9" t="s">
        <v>61</v>
      </c>
      <c r="B31" s="57"/>
      <c r="C31" s="10" t="s">
        <v>38</v>
      </c>
      <c r="D31" s="10" t="s">
        <v>40</v>
      </c>
      <c r="E31" s="12" t="s">
        <v>87</v>
      </c>
      <c r="F31" s="10" t="s">
        <v>10</v>
      </c>
      <c r="G31" s="10"/>
      <c r="H31" s="34">
        <v>2.3</v>
      </c>
    </row>
    <row r="32" spans="1:8" ht="21" customHeight="1">
      <c r="A32" s="9" t="s">
        <v>142</v>
      </c>
      <c r="B32" s="57"/>
      <c r="C32" s="10" t="s">
        <v>38</v>
      </c>
      <c r="D32" s="10" t="s">
        <v>40</v>
      </c>
      <c r="E32" s="12" t="s">
        <v>87</v>
      </c>
      <c r="F32" s="10" t="s">
        <v>11</v>
      </c>
      <c r="G32" s="10"/>
      <c r="H32" s="34">
        <v>4.5</v>
      </c>
    </row>
    <row r="33" spans="1:8" ht="21" customHeight="1">
      <c r="A33" s="9" t="s">
        <v>143</v>
      </c>
      <c r="B33" s="57"/>
      <c r="C33" s="10" t="s">
        <v>38</v>
      </c>
      <c r="D33" s="10" t="s">
        <v>40</v>
      </c>
      <c r="E33" s="12" t="s">
        <v>87</v>
      </c>
      <c r="F33" s="10" t="s">
        <v>13</v>
      </c>
      <c r="G33" s="10"/>
      <c r="H33" s="34">
        <v>1.8</v>
      </c>
    </row>
    <row r="34" spans="1:8" ht="21.75" customHeight="1">
      <c r="A34" s="9" t="s">
        <v>94</v>
      </c>
      <c r="B34" s="57"/>
      <c r="C34" s="10" t="s">
        <v>38</v>
      </c>
      <c r="D34" s="10" t="s">
        <v>41</v>
      </c>
      <c r="E34" s="10"/>
      <c r="F34" s="10"/>
      <c r="G34" s="10"/>
      <c r="H34" s="34">
        <f>H35</f>
        <v>202</v>
      </c>
    </row>
    <row r="35" spans="1:8" ht="21" customHeight="1">
      <c r="A35" s="9" t="s">
        <v>95</v>
      </c>
      <c r="B35" s="57"/>
      <c r="C35" s="10" t="s">
        <v>38</v>
      </c>
      <c r="D35" s="10" t="s">
        <v>41</v>
      </c>
      <c r="E35" s="10" t="s">
        <v>96</v>
      </c>
      <c r="F35" s="10"/>
      <c r="G35" s="10"/>
      <c r="H35" s="34">
        <f>H36</f>
        <v>202</v>
      </c>
    </row>
    <row r="36" spans="1:8" ht="22.5" customHeight="1">
      <c r="A36" s="9" t="s">
        <v>97</v>
      </c>
      <c r="B36" s="57"/>
      <c r="C36" s="10" t="s">
        <v>38</v>
      </c>
      <c r="D36" s="10" t="s">
        <v>41</v>
      </c>
      <c r="E36" s="10" t="s">
        <v>15</v>
      </c>
      <c r="F36" s="10"/>
      <c r="G36" s="10"/>
      <c r="H36" s="34">
        <f>H37</f>
        <v>202</v>
      </c>
    </row>
    <row r="37" spans="1:8" ht="16.5" customHeight="1">
      <c r="A37" s="9" t="s">
        <v>93</v>
      </c>
      <c r="B37" s="57"/>
      <c r="C37" s="10" t="s">
        <v>38</v>
      </c>
      <c r="D37" s="10" t="s">
        <v>41</v>
      </c>
      <c r="E37" s="10" t="s">
        <v>15</v>
      </c>
      <c r="F37" s="10" t="s">
        <v>55</v>
      </c>
      <c r="G37" s="10"/>
      <c r="H37" s="34">
        <f>H38</f>
        <v>202</v>
      </c>
    </row>
    <row r="38" spans="1:8" ht="16.5" customHeight="1">
      <c r="A38" s="9" t="s">
        <v>63</v>
      </c>
      <c r="B38" s="57"/>
      <c r="C38" s="10" t="s">
        <v>38</v>
      </c>
      <c r="D38" s="10" t="s">
        <v>41</v>
      </c>
      <c r="E38" s="10" t="s">
        <v>15</v>
      </c>
      <c r="F38" s="10" t="s">
        <v>14</v>
      </c>
      <c r="G38" s="10"/>
      <c r="H38" s="34">
        <v>202</v>
      </c>
    </row>
    <row r="39" spans="1:8" ht="17.25" customHeight="1">
      <c r="A39" s="24" t="s">
        <v>98</v>
      </c>
      <c r="B39" s="32"/>
      <c r="C39" s="10" t="s">
        <v>38</v>
      </c>
      <c r="D39" s="10" t="s">
        <v>42</v>
      </c>
      <c r="E39" s="10"/>
      <c r="F39" s="10"/>
      <c r="G39" s="11"/>
      <c r="H39" s="34">
        <f>SUM(H40)</f>
        <v>0</v>
      </c>
    </row>
    <row r="40" spans="1:8" ht="18.75" customHeight="1">
      <c r="A40" s="24" t="s">
        <v>99</v>
      </c>
      <c r="B40" s="32"/>
      <c r="C40" s="10" t="s">
        <v>38</v>
      </c>
      <c r="D40" s="10" t="s">
        <v>42</v>
      </c>
      <c r="E40" s="10" t="s">
        <v>16</v>
      </c>
      <c r="F40" s="10"/>
      <c r="G40" s="11"/>
      <c r="H40" s="34">
        <f>SUM(H41)</f>
        <v>0</v>
      </c>
    </row>
    <row r="41" spans="1:8" ht="17.25" customHeight="1">
      <c r="A41" s="24" t="s">
        <v>100</v>
      </c>
      <c r="B41" s="32"/>
      <c r="C41" s="10" t="s">
        <v>38</v>
      </c>
      <c r="D41" s="10" t="s">
        <v>42</v>
      </c>
      <c r="E41" s="10" t="s">
        <v>16</v>
      </c>
      <c r="F41" s="10"/>
      <c r="G41" s="11"/>
      <c r="H41" s="34">
        <f>SUM(H42)</f>
        <v>0</v>
      </c>
    </row>
    <row r="42" spans="1:8" ht="17.25" customHeight="1">
      <c r="A42" s="24" t="s">
        <v>93</v>
      </c>
      <c r="B42" s="32"/>
      <c r="C42" s="10" t="s">
        <v>38</v>
      </c>
      <c r="D42" s="10" t="s">
        <v>42</v>
      </c>
      <c r="E42" s="10" t="s">
        <v>16</v>
      </c>
      <c r="F42" s="10" t="s">
        <v>55</v>
      </c>
      <c r="G42" s="11"/>
      <c r="H42" s="34">
        <f>SUM(H43)</f>
        <v>0</v>
      </c>
    </row>
    <row r="43" spans="1:8" ht="16.5" customHeight="1">
      <c r="A43" s="24" t="s">
        <v>64</v>
      </c>
      <c r="B43" s="32"/>
      <c r="C43" s="10" t="s">
        <v>38</v>
      </c>
      <c r="D43" s="10" t="s">
        <v>42</v>
      </c>
      <c r="E43" s="10" t="s">
        <v>16</v>
      </c>
      <c r="F43" s="10" t="s">
        <v>17</v>
      </c>
      <c r="G43" s="11"/>
      <c r="H43" s="34">
        <v>0</v>
      </c>
    </row>
    <row r="44" spans="1:8" ht="21.75" customHeight="1">
      <c r="A44" s="9" t="s">
        <v>65</v>
      </c>
      <c r="B44" s="57"/>
      <c r="C44" s="10" t="s">
        <v>38</v>
      </c>
      <c r="D44" s="10" t="s">
        <v>43</v>
      </c>
      <c r="E44" s="10"/>
      <c r="F44" s="10"/>
      <c r="G44" s="10"/>
      <c r="H44" s="34">
        <f>H45+H59+H63+H57</f>
        <v>337.2</v>
      </c>
    </row>
    <row r="45" spans="1:8" ht="27.75" customHeight="1">
      <c r="A45" s="9" t="s">
        <v>144</v>
      </c>
      <c r="B45" s="57"/>
      <c r="C45" s="10" t="s">
        <v>38</v>
      </c>
      <c r="D45" s="10" t="s">
        <v>43</v>
      </c>
      <c r="E45" s="16">
        <v>6180000000</v>
      </c>
      <c r="F45" s="10"/>
      <c r="G45" s="10"/>
      <c r="H45" s="34">
        <f>H46</f>
        <v>267.7</v>
      </c>
    </row>
    <row r="46" spans="1:8" ht="21.75" customHeight="1">
      <c r="A46" s="9" t="s">
        <v>101</v>
      </c>
      <c r="B46" s="57"/>
      <c r="C46" s="10" t="s">
        <v>38</v>
      </c>
      <c r="D46" s="10" t="s">
        <v>43</v>
      </c>
      <c r="E46" s="16">
        <v>6180090000</v>
      </c>
      <c r="F46" s="10"/>
      <c r="G46" s="10"/>
      <c r="H46" s="34">
        <f>H49+H50+H54</f>
        <v>267.7</v>
      </c>
    </row>
    <row r="47" spans="1:8" ht="24" customHeight="1">
      <c r="A47" s="9" t="s">
        <v>88</v>
      </c>
      <c r="B47" s="57"/>
      <c r="C47" s="10" t="s">
        <v>38</v>
      </c>
      <c r="D47" s="10" t="s">
        <v>43</v>
      </c>
      <c r="E47" s="16">
        <v>6180090010</v>
      </c>
      <c r="F47" s="10" t="s">
        <v>89</v>
      </c>
      <c r="G47" s="10"/>
      <c r="H47" s="34">
        <f>SUM(H48)</f>
        <v>233.6</v>
      </c>
    </row>
    <row r="48" spans="1:8" ht="23.25" customHeight="1">
      <c r="A48" s="9" t="s">
        <v>90</v>
      </c>
      <c r="B48" s="57"/>
      <c r="C48" s="10" t="s">
        <v>38</v>
      </c>
      <c r="D48" s="10" t="s">
        <v>43</v>
      </c>
      <c r="E48" s="16">
        <v>6180090010</v>
      </c>
      <c r="F48" s="10" t="s">
        <v>91</v>
      </c>
      <c r="G48" s="10"/>
      <c r="H48" s="34">
        <f>SUM(H49)</f>
        <v>233.6</v>
      </c>
    </row>
    <row r="49" spans="1:8" ht="22.5" customHeight="1">
      <c r="A49" s="9" t="s">
        <v>140</v>
      </c>
      <c r="B49" s="57"/>
      <c r="C49" s="10" t="s">
        <v>38</v>
      </c>
      <c r="D49" s="10" t="s">
        <v>43</v>
      </c>
      <c r="E49" s="16">
        <v>6180090010</v>
      </c>
      <c r="F49" s="10" t="s">
        <v>6</v>
      </c>
      <c r="G49" s="10"/>
      <c r="H49" s="34">
        <v>233.6</v>
      </c>
    </row>
    <row r="50" spans="1:8" ht="21.75" customHeight="1">
      <c r="A50" s="9" t="s">
        <v>93</v>
      </c>
      <c r="B50" s="57"/>
      <c r="C50" s="10" t="s">
        <v>38</v>
      </c>
      <c r="D50" s="10" t="s">
        <v>43</v>
      </c>
      <c r="E50" s="16">
        <v>6180090010</v>
      </c>
      <c r="F50" s="10" t="s">
        <v>55</v>
      </c>
      <c r="G50" s="10"/>
      <c r="H50" s="34">
        <f>SUM(H51)</f>
        <v>24.1</v>
      </c>
    </row>
    <row r="51" spans="1:8" ht="21.75" customHeight="1">
      <c r="A51" s="9" t="s">
        <v>141</v>
      </c>
      <c r="B51" s="57"/>
      <c r="C51" s="10" t="s">
        <v>38</v>
      </c>
      <c r="D51" s="10" t="s">
        <v>43</v>
      </c>
      <c r="E51" s="16">
        <v>6180090010</v>
      </c>
      <c r="F51" s="10" t="s">
        <v>62</v>
      </c>
      <c r="G51" s="10"/>
      <c r="H51" s="34">
        <f>H52+H53</f>
        <v>24.1</v>
      </c>
    </row>
    <row r="52" spans="1:8" ht="21.75" customHeight="1">
      <c r="A52" s="9" t="s">
        <v>61</v>
      </c>
      <c r="B52" s="57"/>
      <c r="C52" s="10" t="s">
        <v>38</v>
      </c>
      <c r="D52" s="10" t="s">
        <v>43</v>
      </c>
      <c r="E52" s="16">
        <v>6180090010</v>
      </c>
      <c r="F52" s="10" t="s">
        <v>10</v>
      </c>
      <c r="G52" s="10"/>
      <c r="H52" s="34">
        <v>23.1</v>
      </c>
    </row>
    <row r="53" spans="1:8" ht="21.75" customHeight="1">
      <c r="A53" s="9" t="s">
        <v>143</v>
      </c>
      <c r="B53" s="57"/>
      <c r="C53" s="10" t="s">
        <v>38</v>
      </c>
      <c r="D53" s="10" t="s">
        <v>43</v>
      </c>
      <c r="E53" s="16">
        <v>6180090010</v>
      </c>
      <c r="F53" s="10" t="s">
        <v>13</v>
      </c>
      <c r="G53" s="10"/>
      <c r="H53" s="34">
        <v>1</v>
      </c>
    </row>
    <row r="54" spans="1:8" ht="24" customHeight="1">
      <c r="A54" s="9" t="s">
        <v>88</v>
      </c>
      <c r="B54" s="57"/>
      <c r="C54" s="10" t="s">
        <v>38</v>
      </c>
      <c r="D54" s="10" t="s">
        <v>43</v>
      </c>
      <c r="E54" s="16">
        <v>6180090030</v>
      </c>
      <c r="F54" s="10" t="s">
        <v>89</v>
      </c>
      <c r="G54" s="10"/>
      <c r="H54" s="34">
        <f>SUM(H55)</f>
        <v>10</v>
      </c>
    </row>
    <row r="55" spans="1:8" ht="24.75" customHeight="1">
      <c r="A55" s="9" t="s">
        <v>90</v>
      </c>
      <c r="B55" s="57"/>
      <c r="C55" s="10" t="s">
        <v>38</v>
      </c>
      <c r="D55" s="10" t="s">
        <v>43</v>
      </c>
      <c r="E55" s="16">
        <v>6180090030</v>
      </c>
      <c r="F55" s="10" t="s">
        <v>91</v>
      </c>
      <c r="G55" s="10" t="s">
        <v>92</v>
      </c>
      <c r="H55" s="34">
        <f>H56</f>
        <v>10</v>
      </c>
    </row>
    <row r="56" spans="1:8" ht="23.25" customHeight="1">
      <c r="A56" s="9" t="s">
        <v>145</v>
      </c>
      <c r="B56" s="57"/>
      <c r="C56" s="10" t="s">
        <v>38</v>
      </c>
      <c r="D56" s="10" t="s">
        <v>43</v>
      </c>
      <c r="E56" s="16">
        <v>6180090030</v>
      </c>
      <c r="F56" s="10" t="s">
        <v>6</v>
      </c>
      <c r="G56" s="10" t="s">
        <v>92</v>
      </c>
      <c r="H56" s="34">
        <v>10</v>
      </c>
    </row>
    <row r="57" spans="1:8" ht="22.5" customHeight="1">
      <c r="A57" s="9" t="s">
        <v>122</v>
      </c>
      <c r="B57" s="57"/>
      <c r="C57" s="10" t="s">
        <v>38</v>
      </c>
      <c r="D57" s="10" t="s">
        <v>43</v>
      </c>
      <c r="E57" s="16">
        <v>6180000401</v>
      </c>
      <c r="F57" s="10" t="s">
        <v>56</v>
      </c>
      <c r="G57" s="10"/>
      <c r="H57" s="34">
        <f>H58</f>
        <v>32.5</v>
      </c>
    </row>
    <row r="58" spans="1:8" ht="22.5" customHeight="1">
      <c r="A58" s="9" t="s">
        <v>123</v>
      </c>
      <c r="B58" s="57"/>
      <c r="C58" s="10" t="s">
        <v>38</v>
      </c>
      <c r="D58" s="10" t="s">
        <v>43</v>
      </c>
      <c r="E58" s="16">
        <v>6180000401</v>
      </c>
      <c r="F58" s="10" t="s">
        <v>12</v>
      </c>
      <c r="G58" s="10"/>
      <c r="H58" s="34">
        <v>32.5</v>
      </c>
    </row>
    <row r="59" spans="1:8" ht="24" customHeight="1">
      <c r="A59" s="9" t="s">
        <v>69</v>
      </c>
      <c r="B59" s="57"/>
      <c r="C59" s="10" t="s">
        <v>38</v>
      </c>
      <c r="D59" s="10" t="s">
        <v>43</v>
      </c>
      <c r="E59" s="10" t="s">
        <v>18</v>
      </c>
      <c r="F59" s="10"/>
      <c r="G59" s="10"/>
      <c r="H59" s="34">
        <f>H62</f>
        <v>33</v>
      </c>
    </row>
    <row r="60" spans="1:8" ht="23.25" customHeight="1">
      <c r="A60" s="9" t="s">
        <v>88</v>
      </c>
      <c r="B60" s="57"/>
      <c r="C60" s="10" t="s">
        <v>38</v>
      </c>
      <c r="D60" s="10" t="s">
        <v>43</v>
      </c>
      <c r="E60" s="10" t="s">
        <v>18</v>
      </c>
      <c r="F60" s="10" t="s">
        <v>89</v>
      </c>
      <c r="G60" s="10"/>
      <c r="H60" s="34">
        <f>SUM(H62)</f>
        <v>33</v>
      </c>
    </row>
    <row r="61" spans="1:8" ht="21.75" customHeight="1">
      <c r="A61" s="9" t="s">
        <v>90</v>
      </c>
      <c r="B61" s="57"/>
      <c r="C61" s="10" t="s">
        <v>38</v>
      </c>
      <c r="D61" s="10" t="s">
        <v>43</v>
      </c>
      <c r="E61" s="10" t="s">
        <v>18</v>
      </c>
      <c r="F61" s="10" t="s">
        <v>91</v>
      </c>
      <c r="G61" s="10"/>
      <c r="H61" s="34">
        <f>SUM(H62)</f>
        <v>33</v>
      </c>
    </row>
    <row r="62" spans="1:8" ht="26.25" customHeight="1">
      <c r="A62" s="9" t="s">
        <v>140</v>
      </c>
      <c r="B62" s="57"/>
      <c r="C62" s="10" t="s">
        <v>38</v>
      </c>
      <c r="D62" s="10" t="s">
        <v>43</v>
      </c>
      <c r="E62" s="10" t="s">
        <v>18</v>
      </c>
      <c r="F62" s="10" t="s">
        <v>6</v>
      </c>
      <c r="G62" s="10"/>
      <c r="H62" s="34">
        <v>33</v>
      </c>
    </row>
    <row r="63" spans="1:8" ht="19.5" customHeight="1">
      <c r="A63" s="9" t="s">
        <v>146</v>
      </c>
      <c r="B63" s="57"/>
      <c r="C63" s="10" t="s">
        <v>38</v>
      </c>
      <c r="D63" s="10" t="s">
        <v>43</v>
      </c>
      <c r="E63" s="10" t="s">
        <v>102</v>
      </c>
      <c r="F63" s="10"/>
      <c r="G63" s="10"/>
      <c r="H63" s="34">
        <f>H64+H68</f>
        <v>4</v>
      </c>
    </row>
    <row r="64" spans="1:8" ht="39" customHeight="1">
      <c r="A64" s="29" t="s">
        <v>121</v>
      </c>
      <c r="B64" s="57"/>
      <c r="C64" s="10" t="s">
        <v>38</v>
      </c>
      <c r="D64" s="10" t="s">
        <v>43</v>
      </c>
      <c r="E64" s="10" t="s">
        <v>120</v>
      </c>
      <c r="F64" s="10"/>
      <c r="G64" s="10"/>
      <c r="H64" s="34">
        <f>H65</f>
        <v>2</v>
      </c>
    </row>
    <row r="65" spans="1:8" ht="24.75" customHeight="1">
      <c r="A65" s="9" t="s">
        <v>88</v>
      </c>
      <c r="B65" s="57"/>
      <c r="C65" s="10" t="s">
        <v>38</v>
      </c>
      <c r="D65" s="10" t="s">
        <v>43</v>
      </c>
      <c r="E65" s="10" t="s">
        <v>120</v>
      </c>
      <c r="F65" s="10" t="s">
        <v>89</v>
      </c>
      <c r="G65" s="10"/>
      <c r="H65" s="34">
        <f>H66</f>
        <v>2</v>
      </c>
    </row>
    <row r="66" spans="1:8" ht="27.75" customHeight="1">
      <c r="A66" s="9" t="s">
        <v>90</v>
      </c>
      <c r="B66" s="57"/>
      <c r="C66" s="10" t="s">
        <v>38</v>
      </c>
      <c r="D66" s="10" t="s">
        <v>43</v>
      </c>
      <c r="E66" s="10" t="s">
        <v>120</v>
      </c>
      <c r="F66" s="10" t="s">
        <v>91</v>
      </c>
      <c r="G66" s="10" t="s">
        <v>9</v>
      </c>
      <c r="H66" s="34">
        <f>H67</f>
        <v>2</v>
      </c>
    </row>
    <row r="67" spans="1:8" ht="27.75" customHeight="1">
      <c r="A67" s="9" t="s">
        <v>140</v>
      </c>
      <c r="B67" s="57"/>
      <c r="C67" s="10" t="s">
        <v>38</v>
      </c>
      <c r="D67" s="10" t="s">
        <v>43</v>
      </c>
      <c r="E67" s="10" t="s">
        <v>120</v>
      </c>
      <c r="F67" s="10" t="s">
        <v>6</v>
      </c>
      <c r="G67" s="10" t="s">
        <v>9</v>
      </c>
      <c r="H67" s="34">
        <v>2</v>
      </c>
    </row>
    <row r="68" spans="1:8" ht="36" customHeight="1">
      <c r="A68" s="29" t="s">
        <v>126</v>
      </c>
      <c r="B68" s="57"/>
      <c r="C68" s="10" t="s">
        <v>38</v>
      </c>
      <c r="D68" s="10" t="s">
        <v>43</v>
      </c>
      <c r="E68" s="10" t="s">
        <v>127</v>
      </c>
      <c r="F68" s="10"/>
      <c r="G68" s="10"/>
      <c r="H68" s="34">
        <f>H69</f>
        <v>2</v>
      </c>
    </row>
    <row r="69" spans="1:8" ht="27.75" customHeight="1">
      <c r="A69" s="9" t="s">
        <v>88</v>
      </c>
      <c r="B69" s="57"/>
      <c r="C69" s="10" t="s">
        <v>38</v>
      </c>
      <c r="D69" s="10" t="s">
        <v>43</v>
      </c>
      <c r="E69" s="10" t="s">
        <v>127</v>
      </c>
      <c r="F69" s="10" t="s">
        <v>89</v>
      </c>
      <c r="G69" s="10"/>
      <c r="H69" s="34">
        <f>H70</f>
        <v>2</v>
      </c>
    </row>
    <row r="70" spans="1:8" ht="27.75" customHeight="1">
      <c r="A70" s="9" t="s">
        <v>90</v>
      </c>
      <c r="B70" s="57"/>
      <c r="C70" s="10" t="s">
        <v>38</v>
      </c>
      <c r="D70" s="10" t="s">
        <v>43</v>
      </c>
      <c r="E70" s="10" t="s">
        <v>127</v>
      </c>
      <c r="F70" s="10" t="s">
        <v>91</v>
      </c>
      <c r="G70" s="10" t="s">
        <v>9</v>
      </c>
      <c r="H70" s="34">
        <f>H71</f>
        <v>2</v>
      </c>
    </row>
    <row r="71" spans="1:8" ht="27.75" customHeight="1">
      <c r="A71" s="9" t="s">
        <v>140</v>
      </c>
      <c r="B71" s="57"/>
      <c r="C71" s="10" t="s">
        <v>38</v>
      </c>
      <c r="D71" s="10" t="s">
        <v>43</v>
      </c>
      <c r="E71" s="10" t="s">
        <v>127</v>
      </c>
      <c r="F71" s="10" t="s">
        <v>6</v>
      </c>
      <c r="G71" s="10" t="s">
        <v>9</v>
      </c>
      <c r="H71" s="34">
        <v>2</v>
      </c>
    </row>
    <row r="72" spans="1:8" s="31" customFormat="1" ht="21.75" customHeight="1">
      <c r="A72" s="43" t="s">
        <v>70</v>
      </c>
      <c r="B72" s="58">
        <v>759</v>
      </c>
      <c r="C72" s="45" t="s">
        <v>39</v>
      </c>
      <c r="D72" s="45" t="s">
        <v>53</v>
      </c>
      <c r="E72" s="45"/>
      <c r="F72" s="45"/>
      <c r="G72" s="45"/>
      <c r="H72" s="46">
        <f>H73</f>
        <v>241.6</v>
      </c>
    </row>
    <row r="73" spans="1:8" ht="21.75" customHeight="1">
      <c r="A73" s="9" t="s">
        <v>71</v>
      </c>
      <c r="B73" s="57"/>
      <c r="C73" s="10" t="s">
        <v>39</v>
      </c>
      <c r="D73" s="10" t="s">
        <v>44</v>
      </c>
      <c r="E73" s="10"/>
      <c r="F73" s="10"/>
      <c r="G73" s="10"/>
      <c r="H73" s="34">
        <f>SUM(H74)</f>
        <v>241.6</v>
      </c>
    </row>
    <row r="74" spans="1:8" ht="29.25" customHeight="1">
      <c r="A74" s="9" t="s">
        <v>103</v>
      </c>
      <c r="B74" s="57"/>
      <c r="C74" s="10" t="s">
        <v>39</v>
      </c>
      <c r="D74" s="10" t="s">
        <v>44</v>
      </c>
      <c r="E74" s="10" t="s">
        <v>19</v>
      </c>
      <c r="F74" s="10"/>
      <c r="G74" s="10"/>
      <c r="H74" s="34">
        <f>SUM(H75)</f>
        <v>241.6</v>
      </c>
    </row>
    <row r="75" spans="1:8" ht="47.25" customHeight="1">
      <c r="A75" s="9" t="s">
        <v>81</v>
      </c>
      <c r="B75" s="57"/>
      <c r="C75" s="10" t="s">
        <v>39</v>
      </c>
      <c r="D75" s="10" t="s">
        <v>44</v>
      </c>
      <c r="E75" s="10" t="s">
        <v>19</v>
      </c>
      <c r="F75" s="10" t="s">
        <v>82</v>
      </c>
      <c r="G75" s="10"/>
      <c r="H75" s="34">
        <f>SUM(H76)</f>
        <v>241.6</v>
      </c>
    </row>
    <row r="76" spans="1:8" ht="30" customHeight="1">
      <c r="A76" s="9" t="s">
        <v>83</v>
      </c>
      <c r="B76" s="57"/>
      <c r="C76" s="10" t="s">
        <v>39</v>
      </c>
      <c r="D76" s="10" t="s">
        <v>44</v>
      </c>
      <c r="E76" s="10" t="s">
        <v>19</v>
      </c>
      <c r="F76" s="10" t="s">
        <v>84</v>
      </c>
      <c r="G76" s="10"/>
      <c r="H76" s="34">
        <f>H77+H78</f>
        <v>241.6</v>
      </c>
    </row>
    <row r="77" spans="1:8" ht="22.5" customHeight="1">
      <c r="A77" s="9" t="s">
        <v>136</v>
      </c>
      <c r="B77" s="57"/>
      <c r="C77" s="10" t="s">
        <v>39</v>
      </c>
      <c r="D77" s="10" t="s">
        <v>44</v>
      </c>
      <c r="E77" s="10" t="s">
        <v>19</v>
      </c>
      <c r="F77" s="10" t="s">
        <v>2</v>
      </c>
      <c r="G77" s="10" t="s">
        <v>3</v>
      </c>
      <c r="H77" s="34">
        <v>185.6</v>
      </c>
    </row>
    <row r="78" spans="1:8" ht="45.75" customHeight="1">
      <c r="A78" s="9" t="s">
        <v>137</v>
      </c>
      <c r="B78" s="57"/>
      <c r="C78" s="10" t="s">
        <v>39</v>
      </c>
      <c r="D78" s="10" t="s">
        <v>44</v>
      </c>
      <c r="E78" s="10" t="s">
        <v>19</v>
      </c>
      <c r="F78" s="10" t="s">
        <v>4</v>
      </c>
      <c r="G78" s="10" t="s">
        <v>5</v>
      </c>
      <c r="H78" s="34">
        <v>56</v>
      </c>
    </row>
    <row r="79" spans="1:8" ht="30.75" customHeight="1">
      <c r="A79" s="47" t="s">
        <v>147</v>
      </c>
      <c r="B79" s="59">
        <v>759</v>
      </c>
      <c r="C79" s="49" t="s">
        <v>44</v>
      </c>
      <c r="D79" s="49" t="s">
        <v>53</v>
      </c>
      <c r="E79" s="49"/>
      <c r="F79" s="49"/>
      <c r="G79" s="49"/>
      <c r="H79" s="50">
        <f>H80+H86</f>
        <v>10</v>
      </c>
    </row>
    <row r="80" spans="1:8" ht="18" customHeight="1">
      <c r="A80" s="9" t="s">
        <v>148</v>
      </c>
      <c r="B80" s="57"/>
      <c r="C80" s="10" t="s">
        <v>44</v>
      </c>
      <c r="D80" s="10" t="s">
        <v>45</v>
      </c>
      <c r="E80" s="10"/>
      <c r="F80" s="10"/>
      <c r="G80" s="10"/>
      <c r="H80" s="34">
        <f>H81</f>
        <v>5</v>
      </c>
    </row>
    <row r="81" spans="1:8" ht="26.25" customHeight="1">
      <c r="A81" s="9" t="s">
        <v>149</v>
      </c>
      <c r="B81" s="57"/>
      <c r="C81" s="10" t="s">
        <v>44</v>
      </c>
      <c r="D81" s="10" t="s">
        <v>45</v>
      </c>
      <c r="E81" s="10" t="s">
        <v>104</v>
      </c>
      <c r="F81" s="10"/>
      <c r="G81" s="10"/>
      <c r="H81" s="34">
        <f>H82</f>
        <v>5</v>
      </c>
    </row>
    <row r="82" spans="1:8" ht="29.25" customHeight="1">
      <c r="A82" s="9" t="s">
        <v>150</v>
      </c>
      <c r="B82" s="57"/>
      <c r="C82" s="10" t="s">
        <v>44</v>
      </c>
      <c r="D82" s="10" t="s">
        <v>45</v>
      </c>
      <c r="E82" s="10" t="s">
        <v>20</v>
      </c>
      <c r="F82" s="10"/>
      <c r="G82" s="10"/>
      <c r="H82" s="34">
        <f>SUM(H83)</f>
        <v>5</v>
      </c>
    </row>
    <row r="83" spans="1:8" ht="21.75" customHeight="1">
      <c r="A83" s="9" t="s">
        <v>88</v>
      </c>
      <c r="B83" s="57"/>
      <c r="C83" s="10" t="s">
        <v>44</v>
      </c>
      <c r="D83" s="10" t="s">
        <v>45</v>
      </c>
      <c r="E83" s="10" t="s">
        <v>20</v>
      </c>
      <c r="F83" s="10" t="s">
        <v>89</v>
      </c>
      <c r="G83" s="10"/>
      <c r="H83" s="34">
        <f>SUM(H85)</f>
        <v>5</v>
      </c>
    </row>
    <row r="84" spans="1:8" ht="21.75" customHeight="1">
      <c r="A84" s="9" t="s">
        <v>90</v>
      </c>
      <c r="B84" s="57"/>
      <c r="C84" s="10" t="s">
        <v>44</v>
      </c>
      <c r="D84" s="10" t="s">
        <v>45</v>
      </c>
      <c r="E84" s="10" t="s">
        <v>20</v>
      </c>
      <c r="F84" s="10" t="s">
        <v>91</v>
      </c>
      <c r="G84" s="10"/>
      <c r="H84" s="34">
        <f>SUM(H85)</f>
        <v>5</v>
      </c>
    </row>
    <row r="85" spans="1:8" ht="23.25" customHeight="1">
      <c r="A85" s="9" t="s">
        <v>140</v>
      </c>
      <c r="B85" s="57"/>
      <c r="C85" s="10" t="s">
        <v>44</v>
      </c>
      <c r="D85" s="10" t="s">
        <v>45</v>
      </c>
      <c r="E85" s="10" t="s">
        <v>20</v>
      </c>
      <c r="F85" s="10" t="s">
        <v>6</v>
      </c>
      <c r="G85" s="10"/>
      <c r="H85" s="34">
        <v>5</v>
      </c>
    </row>
    <row r="86" spans="1:8" ht="34.5" customHeight="1">
      <c r="A86" s="9" t="s">
        <v>151</v>
      </c>
      <c r="B86" s="57"/>
      <c r="C86" s="10" t="s">
        <v>44</v>
      </c>
      <c r="D86" s="10" t="s">
        <v>46</v>
      </c>
      <c r="E86" s="10"/>
      <c r="F86" s="10"/>
      <c r="G86" s="10"/>
      <c r="H86" s="34">
        <f>H87</f>
        <v>5</v>
      </c>
    </row>
    <row r="87" spans="1:8" ht="18.75" customHeight="1">
      <c r="A87" s="9" t="s">
        <v>152</v>
      </c>
      <c r="B87" s="57"/>
      <c r="C87" s="10" t="s">
        <v>44</v>
      </c>
      <c r="D87" s="10" t="s">
        <v>46</v>
      </c>
      <c r="E87" s="10" t="s">
        <v>105</v>
      </c>
      <c r="F87" s="10"/>
      <c r="G87" s="10"/>
      <c r="H87" s="34">
        <f>H88</f>
        <v>5</v>
      </c>
    </row>
    <row r="88" spans="1:8" ht="40.5" customHeight="1">
      <c r="A88" s="9" t="s">
        <v>153</v>
      </c>
      <c r="B88" s="57"/>
      <c r="C88" s="10" t="s">
        <v>44</v>
      </c>
      <c r="D88" s="10" t="s">
        <v>46</v>
      </c>
      <c r="E88" s="10" t="s">
        <v>22</v>
      </c>
      <c r="F88" s="10"/>
      <c r="G88" s="10"/>
      <c r="H88" s="34">
        <f>H89</f>
        <v>5</v>
      </c>
    </row>
    <row r="89" spans="1:8" ht="21.75" customHeight="1">
      <c r="A89" s="9" t="s">
        <v>88</v>
      </c>
      <c r="B89" s="57"/>
      <c r="C89" s="10" t="s">
        <v>44</v>
      </c>
      <c r="D89" s="10" t="s">
        <v>46</v>
      </c>
      <c r="E89" s="10" t="s">
        <v>22</v>
      </c>
      <c r="F89" s="10" t="s">
        <v>89</v>
      </c>
      <c r="G89" s="10"/>
      <c r="H89" s="34">
        <f>H90</f>
        <v>5</v>
      </c>
    </row>
    <row r="90" spans="1:8" ht="27.75" customHeight="1">
      <c r="A90" s="9" t="s">
        <v>90</v>
      </c>
      <c r="B90" s="57"/>
      <c r="C90" s="10" t="s">
        <v>44</v>
      </c>
      <c r="D90" s="10" t="s">
        <v>46</v>
      </c>
      <c r="E90" s="10" t="s">
        <v>22</v>
      </c>
      <c r="F90" s="10" t="s">
        <v>91</v>
      </c>
      <c r="G90" s="10"/>
      <c r="H90" s="34">
        <f>H91</f>
        <v>5</v>
      </c>
    </row>
    <row r="91" spans="1:8" ht="21" customHeight="1">
      <c r="A91" s="9" t="s">
        <v>140</v>
      </c>
      <c r="B91" s="57"/>
      <c r="C91" s="10" t="s">
        <v>44</v>
      </c>
      <c r="D91" s="10" t="s">
        <v>46</v>
      </c>
      <c r="E91" s="10" t="s">
        <v>22</v>
      </c>
      <c r="F91" s="10" t="s">
        <v>6</v>
      </c>
      <c r="G91" s="10"/>
      <c r="H91" s="34">
        <v>5</v>
      </c>
    </row>
    <row r="92" spans="1:8" ht="21.75" customHeight="1">
      <c r="A92" s="40" t="s">
        <v>154</v>
      </c>
      <c r="B92" s="60">
        <v>759</v>
      </c>
      <c r="C92" s="41" t="s">
        <v>40</v>
      </c>
      <c r="D92" s="41" t="s">
        <v>53</v>
      </c>
      <c r="E92" s="41"/>
      <c r="F92" s="41"/>
      <c r="G92" s="41"/>
      <c r="H92" s="42">
        <f>H93+H104</f>
        <v>1701.6</v>
      </c>
    </row>
    <row r="93" spans="1:8" ht="21.75" customHeight="1">
      <c r="A93" s="9" t="s">
        <v>24</v>
      </c>
      <c r="B93" s="57"/>
      <c r="C93" s="10" t="s">
        <v>40</v>
      </c>
      <c r="D93" s="10" t="s">
        <v>45</v>
      </c>
      <c r="E93" s="10"/>
      <c r="F93" s="10"/>
      <c r="G93" s="10"/>
      <c r="H93" s="34">
        <f>SUM(H94)</f>
        <v>1689.6</v>
      </c>
    </row>
    <row r="94" spans="1:8" ht="21.75" customHeight="1">
      <c r="A94" s="9" t="s">
        <v>74</v>
      </c>
      <c r="B94" s="61"/>
      <c r="C94" s="10" t="s">
        <v>40</v>
      </c>
      <c r="D94" s="10" t="s">
        <v>45</v>
      </c>
      <c r="E94" s="10" t="s">
        <v>102</v>
      </c>
      <c r="F94" s="10"/>
      <c r="G94" s="10"/>
      <c r="H94" s="34">
        <f>SUM(H95)</f>
        <v>1689.6</v>
      </c>
    </row>
    <row r="95" spans="1:8" ht="27.75" customHeight="1">
      <c r="A95" s="9" t="s">
        <v>106</v>
      </c>
      <c r="B95" s="57"/>
      <c r="C95" s="10" t="s">
        <v>40</v>
      </c>
      <c r="D95" s="10" t="s">
        <v>45</v>
      </c>
      <c r="E95" s="10" t="s">
        <v>23</v>
      </c>
      <c r="F95" s="10"/>
      <c r="G95" s="10"/>
      <c r="H95" s="34">
        <f>H96+H100</f>
        <v>1689.6</v>
      </c>
    </row>
    <row r="96" spans="1:8" ht="21.75" customHeight="1">
      <c r="A96" s="9" t="s">
        <v>88</v>
      </c>
      <c r="B96" s="57"/>
      <c r="C96" s="10" t="s">
        <v>40</v>
      </c>
      <c r="D96" s="10" t="s">
        <v>45</v>
      </c>
      <c r="E96" s="10" t="s">
        <v>23</v>
      </c>
      <c r="F96" s="10" t="s">
        <v>89</v>
      </c>
      <c r="G96" s="10"/>
      <c r="H96" s="34">
        <f>H97</f>
        <v>1489.6</v>
      </c>
    </row>
    <row r="97" spans="1:8" ht="21.75" customHeight="1">
      <c r="A97" s="9" t="s">
        <v>90</v>
      </c>
      <c r="B97" s="57"/>
      <c r="C97" s="10" t="s">
        <v>40</v>
      </c>
      <c r="D97" s="10" t="s">
        <v>45</v>
      </c>
      <c r="E97" s="10" t="s">
        <v>23</v>
      </c>
      <c r="F97" s="10" t="s">
        <v>91</v>
      </c>
      <c r="G97" s="10"/>
      <c r="H97" s="34">
        <f>H98+H99</f>
        <v>1489.6</v>
      </c>
    </row>
    <row r="98" spans="1:8" ht="21" customHeight="1">
      <c r="A98" s="9" t="s">
        <v>140</v>
      </c>
      <c r="B98" s="57"/>
      <c r="C98" s="10" t="s">
        <v>40</v>
      </c>
      <c r="D98" s="10" t="s">
        <v>45</v>
      </c>
      <c r="E98" s="10" t="s">
        <v>23</v>
      </c>
      <c r="F98" s="10" t="s">
        <v>6</v>
      </c>
      <c r="G98" s="10"/>
      <c r="H98" s="34">
        <v>1112.5</v>
      </c>
    </row>
    <row r="99" spans="1:8" ht="21" customHeight="1">
      <c r="A99" s="9" t="s">
        <v>173</v>
      </c>
      <c r="B99" s="57"/>
      <c r="C99" s="10" t="s">
        <v>40</v>
      </c>
      <c r="D99" s="10" t="s">
        <v>45</v>
      </c>
      <c r="E99" s="10" t="s">
        <v>23</v>
      </c>
      <c r="F99" s="10" t="s">
        <v>172</v>
      </c>
      <c r="G99" s="10"/>
      <c r="H99" s="34">
        <v>377.1</v>
      </c>
    </row>
    <row r="100" spans="1:8" ht="26.25" customHeight="1">
      <c r="A100" s="9" t="s">
        <v>107</v>
      </c>
      <c r="B100" s="57"/>
      <c r="C100" s="10" t="s">
        <v>40</v>
      </c>
      <c r="D100" s="10" t="s">
        <v>45</v>
      </c>
      <c r="E100" s="10" t="s">
        <v>25</v>
      </c>
      <c r="F100" s="10"/>
      <c r="G100" s="10"/>
      <c r="H100" s="34">
        <f>H101</f>
        <v>200</v>
      </c>
    </row>
    <row r="101" spans="1:8" ht="21.75" customHeight="1">
      <c r="A101" s="9" t="s">
        <v>88</v>
      </c>
      <c r="B101" s="57"/>
      <c r="C101" s="10" t="s">
        <v>40</v>
      </c>
      <c r="D101" s="10" t="s">
        <v>45</v>
      </c>
      <c r="E101" s="10" t="s">
        <v>25</v>
      </c>
      <c r="F101" s="10" t="s">
        <v>89</v>
      </c>
      <c r="G101" s="10"/>
      <c r="H101" s="34">
        <f>H102</f>
        <v>200</v>
      </c>
    </row>
    <row r="102" spans="1:8" ht="21.75" customHeight="1">
      <c r="A102" s="9" t="s">
        <v>90</v>
      </c>
      <c r="B102" s="57"/>
      <c r="C102" s="10" t="s">
        <v>40</v>
      </c>
      <c r="D102" s="10" t="s">
        <v>45</v>
      </c>
      <c r="E102" s="10" t="s">
        <v>25</v>
      </c>
      <c r="F102" s="10" t="s">
        <v>91</v>
      </c>
      <c r="G102" s="10"/>
      <c r="H102" s="34">
        <f>H103</f>
        <v>200</v>
      </c>
    </row>
    <row r="103" spans="1:8" ht="18" customHeight="1">
      <c r="A103" s="9" t="s">
        <v>140</v>
      </c>
      <c r="B103" s="57"/>
      <c r="C103" s="10" t="s">
        <v>40</v>
      </c>
      <c r="D103" s="10" t="s">
        <v>45</v>
      </c>
      <c r="E103" s="10" t="s">
        <v>25</v>
      </c>
      <c r="F103" s="10" t="s">
        <v>6</v>
      </c>
      <c r="G103" s="10"/>
      <c r="H103" s="34">
        <v>200</v>
      </c>
    </row>
    <row r="104" spans="1:8" ht="21.75" customHeight="1">
      <c r="A104" s="9" t="s">
        <v>72</v>
      </c>
      <c r="B104" s="56"/>
      <c r="C104" s="10" t="s">
        <v>40</v>
      </c>
      <c r="D104" s="10" t="s">
        <v>47</v>
      </c>
      <c r="E104" s="10"/>
      <c r="F104" s="10"/>
      <c r="G104" s="10"/>
      <c r="H104" s="34">
        <f>SUM(H105)</f>
        <v>12</v>
      </c>
    </row>
    <row r="105" spans="1:8" ht="24.75" customHeight="1">
      <c r="A105" s="9" t="s">
        <v>155</v>
      </c>
      <c r="B105" s="56"/>
      <c r="C105" s="10" t="s">
        <v>40</v>
      </c>
      <c r="D105" s="10" t="s">
        <v>47</v>
      </c>
      <c r="E105" s="10" t="s">
        <v>108</v>
      </c>
      <c r="F105" s="10"/>
      <c r="G105" s="10"/>
      <c r="H105" s="34">
        <f>H106+H110</f>
        <v>12</v>
      </c>
    </row>
    <row r="106" spans="1:8" ht="27.75" customHeight="1">
      <c r="A106" s="9" t="s">
        <v>156</v>
      </c>
      <c r="B106" s="56"/>
      <c r="C106" s="10" t="s">
        <v>40</v>
      </c>
      <c r="D106" s="10" t="s">
        <v>47</v>
      </c>
      <c r="E106" s="10" t="s">
        <v>26</v>
      </c>
      <c r="F106" s="10"/>
      <c r="G106" s="10"/>
      <c r="H106" s="34">
        <f>H107</f>
        <v>10</v>
      </c>
    </row>
    <row r="107" spans="1:8" ht="21.75" customHeight="1">
      <c r="A107" s="9" t="s">
        <v>88</v>
      </c>
      <c r="B107" s="57"/>
      <c r="C107" s="10" t="s">
        <v>40</v>
      </c>
      <c r="D107" s="10" t="s">
        <v>47</v>
      </c>
      <c r="E107" s="10" t="s">
        <v>26</v>
      </c>
      <c r="F107" s="10" t="s">
        <v>89</v>
      </c>
      <c r="G107" s="10"/>
      <c r="H107" s="34">
        <f>H108</f>
        <v>10</v>
      </c>
    </row>
    <row r="108" spans="1:8" ht="21.75" customHeight="1">
      <c r="A108" s="9" t="s">
        <v>90</v>
      </c>
      <c r="B108" s="57"/>
      <c r="C108" s="10" t="s">
        <v>40</v>
      </c>
      <c r="D108" s="10" t="s">
        <v>47</v>
      </c>
      <c r="E108" s="10" t="s">
        <v>26</v>
      </c>
      <c r="F108" s="10" t="s">
        <v>91</v>
      </c>
      <c r="G108" s="10"/>
      <c r="H108" s="34">
        <f>H109</f>
        <v>10</v>
      </c>
    </row>
    <row r="109" spans="1:8" ht="21.75" customHeight="1">
      <c r="A109" s="9" t="s">
        <v>140</v>
      </c>
      <c r="B109" s="57"/>
      <c r="C109" s="10" t="s">
        <v>40</v>
      </c>
      <c r="D109" s="10" t="s">
        <v>47</v>
      </c>
      <c r="E109" s="10" t="s">
        <v>26</v>
      </c>
      <c r="F109" s="10" t="s">
        <v>6</v>
      </c>
      <c r="G109" s="10"/>
      <c r="H109" s="34">
        <v>10</v>
      </c>
    </row>
    <row r="110" spans="1:8" ht="42" customHeight="1">
      <c r="A110" s="29" t="s">
        <v>157</v>
      </c>
      <c r="B110" s="57"/>
      <c r="C110" s="10" t="s">
        <v>40</v>
      </c>
      <c r="D110" s="10" t="s">
        <v>47</v>
      </c>
      <c r="E110" s="10" t="s">
        <v>27</v>
      </c>
      <c r="F110" s="10"/>
      <c r="G110" s="10"/>
      <c r="H110" s="34">
        <f>H111</f>
        <v>2</v>
      </c>
    </row>
    <row r="111" spans="1:8" ht="27.75" customHeight="1">
      <c r="A111" s="9" t="s">
        <v>88</v>
      </c>
      <c r="B111" s="57"/>
      <c r="C111" s="10" t="s">
        <v>40</v>
      </c>
      <c r="D111" s="10" t="s">
        <v>47</v>
      </c>
      <c r="E111" s="10" t="s">
        <v>27</v>
      </c>
      <c r="F111" s="10" t="s">
        <v>89</v>
      </c>
      <c r="G111" s="10"/>
      <c r="H111" s="34">
        <f>H112</f>
        <v>2</v>
      </c>
    </row>
    <row r="112" spans="1:8" ht="24.75" customHeight="1">
      <c r="A112" s="9" t="s">
        <v>90</v>
      </c>
      <c r="B112" s="57"/>
      <c r="C112" s="10" t="s">
        <v>40</v>
      </c>
      <c r="D112" s="10" t="s">
        <v>47</v>
      </c>
      <c r="E112" s="10" t="s">
        <v>27</v>
      </c>
      <c r="F112" s="10" t="s">
        <v>91</v>
      </c>
      <c r="G112" s="10" t="s">
        <v>9</v>
      </c>
      <c r="H112" s="34">
        <f>H113</f>
        <v>2</v>
      </c>
    </row>
    <row r="113" spans="1:8" ht="24.75" customHeight="1">
      <c r="A113" s="9" t="s">
        <v>140</v>
      </c>
      <c r="B113" s="57"/>
      <c r="C113" s="10" t="s">
        <v>40</v>
      </c>
      <c r="D113" s="10" t="s">
        <v>47</v>
      </c>
      <c r="E113" s="10" t="s">
        <v>27</v>
      </c>
      <c r="F113" s="10" t="s">
        <v>6</v>
      </c>
      <c r="G113" s="10" t="s">
        <v>9</v>
      </c>
      <c r="H113" s="34">
        <v>2</v>
      </c>
    </row>
    <row r="114" spans="1:8" ht="24.75" customHeight="1">
      <c r="A114" s="40" t="s">
        <v>66</v>
      </c>
      <c r="B114" s="60">
        <v>759</v>
      </c>
      <c r="C114" s="41" t="s">
        <v>48</v>
      </c>
      <c r="D114" s="41" t="s">
        <v>53</v>
      </c>
      <c r="E114" s="41"/>
      <c r="F114" s="41"/>
      <c r="G114" s="41"/>
      <c r="H114" s="42">
        <f>H115+H126</f>
        <v>1263</v>
      </c>
    </row>
    <row r="115" spans="1:8" ht="21.75" customHeight="1">
      <c r="A115" s="9" t="s">
        <v>68</v>
      </c>
      <c r="B115" s="57"/>
      <c r="C115" s="10" t="s">
        <v>48</v>
      </c>
      <c r="D115" s="10" t="s">
        <v>39</v>
      </c>
      <c r="E115" s="10"/>
      <c r="F115" s="10"/>
      <c r="G115" s="10"/>
      <c r="H115" s="34">
        <f>H116</f>
        <v>1143</v>
      </c>
    </row>
    <row r="116" spans="1:8" ht="28.5" customHeight="1">
      <c r="A116" s="9" t="s">
        <v>158</v>
      </c>
      <c r="B116" s="62"/>
      <c r="C116" s="10" t="s">
        <v>48</v>
      </c>
      <c r="D116" s="10" t="s">
        <v>39</v>
      </c>
      <c r="E116" s="16">
        <v>6840000000</v>
      </c>
      <c r="F116" s="10"/>
      <c r="G116" s="10"/>
      <c r="H116" s="34">
        <f>H117+H123</f>
        <v>1143</v>
      </c>
    </row>
    <row r="117" spans="1:8" ht="21.75" customHeight="1">
      <c r="A117" s="15" t="s">
        <v>159</v>
      </c>
      <c r="B117" s="7"/>
      <c r="C117" s="37" t="s">
        <v>48</v>
      </c>
      <c r="D117" s="37" t="s">
        <v>39</v>
      </c>
      <c r="E117" s="10" t="s">
        <v>28</v>
      </c>
      <c r="F117" s="37"/>
      <c r="G117" s="37"/>
      <c r="H117" s="35">
        <f>H118</f>
        <v>1130.8</v>
      </c>
    </row>
    <row r="118" spans="1:8" ht="21.75" customHeight="1">
      <c r="A118" s="9" t="s">
        <v>88</v>
      </c>
      <c r="B118" s="57"/>
      <c r="C118" s="10" t="s">
        <v>48</v>
      </c>
      <c r="D118" s="10" t="s">
        <v>39</v>
      </c>
      <c r="E118" s="10" t="s">
        <v>28</v>
      </c>
      <c r="F118" s="10" t="s">
        <v>89</v>
      </c>
      <c r="G118" s="10"/>
      <c r="H118" s="34">
        <f>SUM(H119)</f>
        <v>1130.8</v>
      </c>
    </row>
    <row r="119" spans="1:8" ht="25.5" customHeight="1">
      <c r="A119" s="9" t="s">
        <v>90</v>
      </c>
      <c r="B119" s="57"/>
      <c r="C119" s="10" t="s">
        <v>48</v>
      </c>
      <c r="D119" s="10" t="s">
        <v>39</v>
      </c>
      <c r="E119" s="10" t="s">
        <v>28</v>
      </c>
      <c r="F119" s="10" t="s">
        <v>91</v>
      </c>
      <c r="G119" s="10"/>
      <c r="H119" s="34">
        <f>H120+H122+H121</f>
        <v>1130.8</v>
      </c>
    </row>
    <row r="120" spans="1:8" ht="22.5" customHeight="1">
      <c r="A120" s="9" t="s">
        <v>140</v>
      </c>
      <c r="B120" s="57"/>
      <c r="C120" s="10" t="s">
        <v>48</v>
      </c>
      <c r="D120" s="10" t="s">
        <v>39</v>
      </c>
      <c r="E120" s="10" t="s">
        <v>28</v>
      </c>
      <c r="F120" s="10" t="s">
        <v>6</v>
      </c>
      <c r="G120" s="10" t="s">
        <v>7</v>
      </c>
      <c r="H120" s="34">
        <v>30</v>
      </c>
    </row>
    <row r="121" spans="1:8" ht="22.5" customHeight="1">
      <c r="A121" s="9" t="s">
        <v>173</v>
      </c>
      <c r="B121" s="57"/>
      <c r="C121" s="10" t="s">
        <v>48</v>
      </c>
      <c r="D121" s="10" t="s">
        <v>39</v>
      </c>
      <c r="E121" s="10" t="s">
        <v>28</v>
      </c>
      <c r="F121" s="10" t="s">
        <v>172</v>
      </c>
      <c r="G121" s="10" t="s">
        <v>7</v>
      </c>
      <c r="H121" s="34">
        <v>150.8</v>
      </c>
    </row>
    <row r="122" spans="1:8" ht="44.25" customHeight="1">
      <c r="A122" s="9" t="s">
        <v>131</v>
      </c>
      <c r="B122" s="57"/>
      <c r="C122" s="10" t="s">
        <v>48</v>
      </c>
      <c r="D122" s="10" t="s">
        <v>39</v>
      </c>
      <c r="E122" s="10" t="s">
        <v>28</v>
      </c>
      <c r="F122" s="10" t="s">
        <v>21</v>
      </c>
      <c r="G122" s="10" t="s">
        <v>7</v>
      </c>
      <c r="H122" s="34">
        <v>950</v>
      </c>
    </row>
    <row r="123" spans="1:8" ht="23.25" customHeight="1">
      <c r="A123" s="9" t="s">
        <v>88</v>
      </c>
      <c r="B123" s="57"/>
      <c r="C123" s="10" t="s">
        <v>48</v>
      </c>
      <c r="D123" s="10" t="s">
        <v>39</v>
      </c>
      <c r="E123" s="10" t="s">
        <v>29</v>
      </c>
      <c r="F123" s="10" t="s">
        <v>89</v>
      </c>
      <c r="G123" s="10" t="s">
        <v>9</v>
      </c>
      <c r="H123" s="34">
        <f>H124</f>
        <v>12.2</v>
      </c>
    </row>
    <row r="124" spans="1:8" ht="23.25" customHeight="1">
      <c r="A124" s="9" t="s">
        <v>90</v>
      </c>
      <c r="B124" s="57"/>
      <c r="C124" s="10" t="s">
        <v>48</v>
      </c>
      <c r="D124" s="10" t="s">
        <v>39</v>
      </c>
      <c r="E124" s="10" t="s">
        <v>29</v>
      </c>
      <c r="F124" s="10" t="s">
        <v>91</v>
      </c>
      <c r="G124" s="10"/>
      <c r="H124" s="34">
        <f>H125</f>
        <v>12.2</v>
      </c>
    </row>
    <row r="125" spans="1:8" ht="22.5" customHeight="1">
      <c r="A125" s="9" t="s">
        <v>140</v>
      </c>
      <c r="B125" s="57"/>
      <c r="C125" s="10" t="s">
        <v>48</v>
      </c>
      <c r="D125" s="10" t="s">
        <v>39</v>
      </c>
      <c r="E125" s="10" t="s">
        <v>29</v>
      </c>
      <c r="F125" s="10" t="s">
        <v>6</v>
      </c>
      <c r="G125" s="10" t="s">
        <v>8</v>
      </c>
      <c r="H125" s="34">
        <v>12.2</v>
      </c>
    </row>
    <row r="126" spans="1:8" ht="21.75" customHeight="1">
      <c r="A126" s="27" t="s">
        <v>73</v>
      </c>
      <c r="B126" s="57"/>
      <c r="C126" s="10" t="s">
        <v>48</v>
      </c>
      <c r="D126" s="10" t="s">
        <v>44</v>
      </c>
      <c r="E126" s="10"/>
      <c r="F126" s="10"/>
      <c r="G126" s="10"/>
      <c r="H126" s="34">
        <f>H127</f>
        <v>120</v>
      </c>
    </row>
    <row r="127" spans="1:8" ht="30" customHeight="1">
      <c r="A127" s="9" t="s">
        <v>160</v>
      </c>
      <c r="B127" s="57"/>
      <c r="C127" s="10" t="s">
        <v>48</v>
      </c>
      <c r="D127" s="10" t="s">
        <v>44</v>
      </c>
      <c r="E127" s="10" t="s">
        <v>161</v>
      </c>
      <c r="F127" s="10"/>
      <c r="G127" s="10"/>
      <c r="H127" s="34">
        <f>H128+H133</f>
        <v>120</v>
      </c>
    </row>
    <row r="128" spans="1:8" ht="21.75" customHeight="1">
      <c r="A128" s="9" t="s">
        <v>162</v>
      </c>
      <c r="B128" s="57"/>
      <c r="C128" s="10" t="s">
        <v>48</v>
      </c>
      <c r="D128" s="10" t="s">
        <v>44</v>
      </c>
      <c r="E128" s="10" t="s">
        <v>30</v>
      </c>
      <c r="F128" s="10"/>
      <c r="G128" s="10"/>
      <c r="H128" s="34">
        <f>SUM(H129)</f>
        <v>20</v>
      </c>
    </row>
    <row r="129" spans="1:8" ht="21.75" customHeight="1">
      <c r="A129" s="9" t="s">
        <v>88</v>
      </c>
      <c r="B129" s="57"/>
      <c r="C129" s="10" t="s">
        <v>48</v>
      </c>
      <c r="D129" s="10" t="s">
        <v>44</v>
      </c>
      <c r="E129" s="10" t="s">
        <v>30</v>
      </c>
      <c r="F129" s="10" t="s">
        <v>89</v>
      </c>
      <c r="G129" s="10"/>
      <c r="H129" s="34">
        <f>SUM(H130)</f>
        <v>20</v>
      </c>
    </row>
    <row r="130" spans="1:8" ht="25.5" customHeight="1">
      <c r="A130" s="9" t="s">
        <v>90</v>
      </c>
      <c r="B130" s="57"/>
      <c r="C130" s="10" t="s">
        <v>48</v>
      </c>
      <c r="D130" s="10" t="s">
        <v>44</v>
      </c>
      <c r="E130" s="10" t="s">
        <v>30</v>
      </c>
      <c r="F130" s="10" t="s">
        <v>91</v>
      </c>
      <c r="G130" s="10"/>
      <c r="H130" s="34">
        <f>H131</f>
        <v>20</v>
      </c>
    </row>
    <row r="131" spans="1:8" ht="21.75" customHeight="1">
      <c r="A131" s="9" t="s">
        <v>140</v>
      </c>
      <c r="B131" s="57"/>
      <c r="C131" s="10" t="s">
        <v>48</v>
      </c>
      <c r="D131" s="10" t="s">
        <v>44</v>
      </c>
      <c r="E131" s="10" t="s">
        <v>30</v>
      </c>
      <c r="F131" s="10" t="s">
        <v>6</v>
      </c>
      <c r="G131" s="10"/>
      <c r="H131" s="34">
        <v>20</v>
      </c>
    </row>
    <row r="132" spans="1:8" ht="28.5" customHeight="1">
      <c r="A132" s="29" t="s">
        <v>125</v>
      </c>
      <c r="B132" s="57"/>
      <c r="C132" s="10" t="s">
        <v>48</v>
      </c>
      <c r="D132" s="10" t="s">
        <v>44</v>
      </c>
      <c r="E132" s="10" t="s">
        <v>128</v>
      </c>
      <c r="F132" s="10"/>
      <c r="G132" s="10"/>
      <c r="H132" s="34">
        <f>H133</f>
        <v>100</v>
      </c>
    </row>
    <row r="133" spans="1:8" ht="27.75" customHeight="1">
      <c r="A133" s="9" t="s">
        <v>88</v>
      </c>
      <c r="B133" s="57"/>
      <c r="C133" s="10" t="s">
        <v>48</v>
      </c>
      <c r="D133" s="10" t="s">
        <v>44</v>
      </c>
      <c r="E133" s="10" t="s">
        <v>128</v>
      </c>
      <c r="F133" s="10" t="s">
        <v>89</v>
      </c>
      <c r="G133" s="10"/>
      <c r="H133" s="34">
        <f>H134</f>
        <v>100</v>
      </c>
    </row>
    <row r="134" spans="1:8" ht="27.75" customHeight="1">
      <c r="A134" s="9" t="s">
        <v>90</v>
      </c>
      <c r="B134" s="57"/>
      <c r="C134" s="10" t="s">
        <v>48</v>
      </c>
      <c r="D134" s="10" t="s">
        <v>44</v>
      </c>
      <c r="E134" s="10" t="s">
        <v>128</v>
      </c>
      <c r="F134" s="10" t="s">
        <v>91</v>
      </c>
      <c r="G134" s="10" t="s">
        <v>9</v>
      </c>
      <c r="H134" s="34">
        <f>H135</f>
        <v>100</v>
      </c>
    </row>
    <row r="135" spans="1:8" ht="21.75" customHeight="1">
      <c r="A135" s="9" t="s">
        <v>140</v>
      </c>
      <c r="B135" s="57"/>
      <c r="C135" s="10" t="s">
        <v>48</v>
      </c>
      <c r="D135" s="10" t="s">
        <v>44</v>
      </c>
      <c r="E135" s="10" t="s">
        <v>128</v>
      </c>
      <c r="F135" s="10" t="s">
        <v>6</v>
      </c>
      <c r="G135" s="10" t="s">
        <v>9</v>
      </c>
      <c r="H135" s="34">
        <v>100</v>
      </c>
    </row>
    <row r="136" spans="1:8" ht="21.75" customHeight="1">
      <c r="A136" s="40" t="s">
        <v>109</v>
      </c>
      <c r="B136" s="63">
        <v>759</v>
      </c>
      <c r="C136" s="41" t="s">
        <v>49</v>
      </c>
      <c r="D136" s="41" t="s">
        <v>53</v>
      </c>
      <c r="E136" s="41"/>
      <c r="F136" s="41"/>
      <c r="G136" s="41"/>
      <c r="H136" s="42">
        <f>H138</f>
        <v>0</v>
      </c>
    </row>
    <row r="137" spans="1:8" ht="21.75" customHeight="1">
      <c r="A137" s="9" t="s">
        <v>110</v>
      </c>
      <c r="B137" s="16"/>
      <c r="C137" s="10" t="s">
        <v>49</v>
      </c>
      <c r="D137" s="10" t="s">
        <v>38</v>
      </c>
      <c r="E137" s="10"/>
      <c r="F137" s="10"/>
      <c r="G137" s="10"/>
      <c r="H137" s="34">
        <f>H138</f>
        <v>0</v>
      </c>
    </row>
    <row r="138" spans="1:8" ht="27" customHeight="1">
      <c r="A138" s="9" t="s">
        <v>163</v>
      </c>
      <c r="B138" s="16"/>
      <c r="C138" s="10" t="s">
        <v>49</v>
      </c>
      <c r="D138" s="10" t="s">
        <v>38</v>
      </c>
      <c r="E138" s="10" t="s">
        <v>111</v>
      </c>
      <c r="F138" s="10"/>
      <c r="G138" s="10"/>
      <c r="H138" s="34">
        <f>H139</f>
        <v>0</v>
      </c>
    </row>
    <row r="139" spans="1:8" ht="21.75" customHeight="1">
      <c r="A139" s="9" t="s">
        <v>88</v>
      </c>
      <c r="B139" s="57"/>
      <c r="C139" s="10" t="s">
        <v>49</v>
      </c>
      <c r="D139" s="10" t="s">
        <v>38</v>
      </c>
      <c r="E139" s="10" t="s">
        <v>31</v>
      </c>
      <c r="F139" s="10" t="s">
        <v>89</v>
      </c>
      <c r="G139" s="10"/>
      <c r="H139" s="34">
        <f>H141</f>
        <v>0</v>
      </c>
    </row>
    <row r="140" spans="1:10" ht="21.75" customHeight="1">
      <c r="A140" s="9" t="s">
        <v>90</v>
      </c>
      <c r="B140" s="57"/>
      <c r="C140" s="10" t="s">
        <v>49</v>
      </c>
      <c r="D140" s="10" t="s">
        <v>38</v>
      </c>
      <c r="E140" s="10" t="s">
        <v>31</v>
      </c>
      <c r="F140" s="10" t="s">
        <v>91</v>
      </c>
      <c r="G140" s="10"/>
      <c r="H140" s="34">
        <f>H141</f>
        <v>0</v>
      </c>
      <c r="J140" s="18"/>
    </row>
    <row r="141" spans="1:8" ht="28.5" customHeight="1">
      <c r="A141" s="9" t="s">
        <v>140</v>
      </c>
      <c r="B141" s="57"/>
      <c r="C141" s="10" t="s">
        <v>49</v>
      </c>
      <c r="D141" s="10" t="s">
        <v>38</v>
      </c>
      <c r="E141" s="10" t="s">
        <v>31</v>
      </c>
      <c r="F141" s="10" t="s">
        <v>6</v>
      </c>
      <c r="G141" s="10"/>
      <c r="H141" s="34">
        <v>0</v>
      </c>
    </row>
    <row r="142" spans="1:8" ht="26.25" customHeight="1">
      <c r="A142" s="40" t="s">
        <v>67</v>
      </c>
      <c r="B142" s="60">
        <v>759</v>
      </c>
      <c r="C142" s="41" t="s">
        <v>46</v>
      </c>
      <c r="D142" s="41" t="s">
        <v>53</v>
      </c>
      <c r="E142" s="41"/>
      <c r="F142" s="41"/>
      <c r="G142" s="41"/>
      <c r="H142" s="42">
        <f>H143</f>
        <v>418.6</v>
      </c>
    </row>
    <row r="143" spans="1:8" ht="18.75" customHeight="1">
      <c r="A143" s="9" t="s">
        <v>32</v>
      </c>
      <c r="B143" s="57"/>
      <c r="C143" s="10" t="s">
        <v>46</v>
      </c>
      <c r="D143" s="10" t="s">
        <v>38</v>
      </c>
      <c r="E143" s="10"/>
      <c r="F143" s="10"/>
      <c r="G143" s="10"/>
      <c r="H143" s="34">
        <f>H144</f>
        <v>418.6</v>
      </c>
    </row>
    <row r="144" spans="1:8" ht="34.5" customHeight="1">
      <c r="A144" s="9" t="s">
        <v>164</v>
      </c>
      <c r="B144" s="57"/>
      <c r="C144" s="10" t="s">
        <v>46</v>
      </c>
      <c r="D144" s="10" t="s">
        <v>38</v>
      </c>
      <c r="E144" s="10" t="s">
        <v>112</v>
      </c>
      <c r="F144" s="10"/>
      <c r="G144" s="10"/>
      <c r="H144" s="34">
        <f>H145</f>
        <v>418.6</v>
      </c>
    </row>
    <row r="145" spans="1:8" ht="26.25" customHeight="1">
      <c r="A145" s="9" t="s">
        <v>113</v>
      </c>
      <c r="B145" s="57"/>
      <c r="C145" s="10" t="s">
        <v>46</v>
      </c>
      <c r="D145" s="10" t="s">
        <v>38</v>
      </c>
      <c r="E145" s="10" t="s">
        <v>33</v>
      </c>
      <c r="F145" s="10"/>
      <c r="G145" s="10"/>
      <c r="H145" s="34">
        <f>H146</f>
        <v>418.6</v>
      </c>
    </row>
    <row r="146" spans="1:8" ht="20.25" customHeight="1">
      <c r="A146" s="9" t="s">
        <v>115</v>
      </c>
      <c r="B146" s="57"/>
      <c r="C146" s="10" t="s">
        <v>46</v>
      </c>
      <c r="D146" s="10" t="s">
        <v>38</v>
      </c>
      <c r="E146" s="10" t="s">
        <v>33</v>
      </c>
      <c r="F146" s="10" t="s">
        <v>114</v>
      </c>
      <c r="G146" s="10"/>
      <c r="H146" s="34">
        <f>H147</f>
        <v>418.6</v>
      </c>
    </row>
    <row r="147" spans="1:8" ht="27" customHeight="1">
      <c r="A147" s="14" t="s">
        <v>165</v>
      </c>
      <c r="B147" s="57"/>
      <c r="C147" s="10" t="s">
        <v>46</v>
      </c>
      <c r="D147" s="10" t="s">
        <v>38</v>
      </c>
      <c r="E147" s="10" t="s">
        <v>33</v>
      </c>
      <c r="F147" s="10" t="s">
        <v>50</v>
      </c>
      <c r="G147" s="10"/>
      <c r="H147" s="34">
        <v>418.6</v>
      </c>
    </row>
    <row r="148" spans="1:8" ht="21.75" customHeight="1">
      <c r="A148" s="40" t="s">
        <v>116</v>
      </c>
      <c r="B148" s="60">
        <v>759</v>
      </c>
      <c r="C148" s="41" t="s">
        <v>42</v>
      </c>
      <c r="D148" s="41" t="s">
        <v>53</v>
      </c>
      <c r="E148" s="41"/>
      <c r="F148" s="41"/>
      <c r="G148" s="41"/>
      <c r="H148" s="42">
        <f>SUM(H149)</f>
        <v>114.6</v>
      </c>
    </row>
    <row r="149" spans="1:8" ht="21.75" customHeight="1">
      <c r="A149" s="9" t="s">
        <v>34</v>
      </c>
      <c r="B149" s="57"/>
      <c r="C149" s="10" t="s">
        <v>42</v>
      </c>
      <c r="D149" s="10" t="s">
        <v>39</v>
      </c>
      <c r="E149" s="10"/>
      <c r="F149" s="10"/>
      <c r="G149" s="10"/>
      <c r="H149" s="34">
        <f>SUM(H150)</f>
        <v>114.6</v>
      </c>
    </row>
    <row r="150" spans="1:8" ht="23.25" customHeight="1">
      <c r="A150" s="9" t="s">
        <v>166</v>
      </c>
      <c r="B150" s="57"/>
      <c r="C150" s="10" t="s">
        <v>42</v>
      </c>
      <c r="D150" s="10" t="s">
        <v>39</v>
      </c>
      <c r="E150" s="10" t="s">
        <v>117</v>
      </c>
      <c r="F150" s="10"/>
      <c r="G150" s="10"/>
      <c r="H150" s="34">
        <f>SUM(H151)</f>
        <v>114.6</v>
      </c>
    </row>
    <row r="151" spans="1:8" ht="18" customHeight="1">
      <c r="A151" s="9" t="s">
        <v>167</v>
      </c>
      <c r="B151" s="57"/>
      <c r="C151" s="10" t="s">
        <v>42</v>
      </c>
      <c r="D151" s="10" t="s">
        <v>39</v>
      </c>
      <c r="E151" s="10" t="s">
        <v>35</v>
      </c>
      <c r="F151" s="10"/>
      <c r="G151" s="10"/>
      <c r="H151" s="34">
        <f>SUM(H152)</f>
        <v>114.6</v>
      </c>
    </row>
    <row r="152" spans="1:8" ht="21.75" customHeight="1">
      <c r="A152" s="9" t="s">
        <v>88</v>
      </c>
      <c r="B152" s="57"/>
      <c r="C152" s="10" t="s">
        <v>42</v>
      </c>
      <c r="D152" s="10" t="s">
        <v>39</v>
      </c>
      <c r="E152" s="10" t="s">
        <v>35</v>
      </c>
      <c r="F152" s="10" t="s">
        <v>89</v>
      </c>
      <c r="G152" s="10"/>
      <c r="H152" s="34">
        <f>SUM(H153)</f>
        <v>114.6</v>
      </c>
    </row>
    <row r="153" spans="1:8" ht="21.75" customHeight="1">
      <c r="A153" s="9" t="s">
        <v>90</v>
      </c>
      <c r="B153" s="57"/>
      <c r="C153" s="10" t="s">
        <v>42</v>
      </c>
      <c r="D153" s="10" t="s">
        <v>39</v>
      </c>
      <c r="E153" s="10" t="s">
        <v>35</v>
      </c>
      <c r="F153" s="10" t="s">
        <v>91</v>
      </c>
      <c r="G153" s="10"/>
      <c r="H153" s="34">
        <f>H154</f>
        <v>114.6</v>
      </c>
    </row>
    <row r="154" spans="1:8" ht="24" customHeight="1">
      <c r="A154" s="9" t="s">
        <v>140</v>
      </c>
      <c r="B154" s="64"/>
      <c r="C154" s="10" t="s">
        <v>42</v>
      </c>
      <c r="D154" s="10" t="s">
        <v>39</v>
      </c>
      <c r="E154" s="10" t="s">
        <v>35</v>
      </c>
      <c r="F154" s="10" t="s">
        <v>6</v>
      </c>
      <c r="G154" s="10" t="s">
        <v>9</v>
      </c>
      <c r="H154" s="34">
        <v>114.6</v>
      </c>
    </row>
    <row r="155" spans="1:8" ht="29.25" customHeight="1">
      <c r="A155" s="40" t="s">
        <v>168</v>
      </c>
      <c r="B155" s="60">
        <v>759</v>
      </c>
      <c r="C155" s="41" t="s">
        <v>43</v>
      </c>
      <c r="D155" s="41" t="s">
        <v>53</v>
      </c>
      <c r="E155" s="41"/>
      <c r="F155" s="41"/>
      <c r="G155" s="41"/>
      <c r="H155" s="42">
        <f>H156</f>
        <v>0</v>
      </c>
    </row>
    <row r="156" spans="1:8" ht="24.75" customHeight="1">
      <c r="A156" s="9" t="s">
        <v>37</v>
      </c>
      <c r="B156" s="57"/>
      <c r="C156" s="10" t="s">
        <v>43</v>
      </c>
      <c r="D156" s="10" t="s">
        <v>38</v>
      </c>
      <c r="E156" s="16">
        <v>7100000000</v>
      </c>
      <c r="F156" s="10"/>
      <c r="G156" s="10"/>
      <c r="H156" s="34">
        <f>H157</f>
        <v>0</v>
      </c>
    </row>
    <row r="157" spans="1:8" ht="21.75" customHeight="1">
      <c r="A157" s="9" t="s">
        <v>169</v>
      </c>
      <c r="B157" s="57"/>
      <c r="C157" s="10" t="s">
        <v>43</v>
      </c>
      <c r="D157" s="10" t="s">
        <v>38</v>
      </c>
      <c r="E157" s="16">
        <v>7110020010</v>
      </c>
      <c r="F157" s="10"/>
      <c r="G157" s="10"/>
      <c r="H157" s="34">
        <f>H158</f>
        <v>0</v>
      </c>
    </row>
    <row r="158" spans="1:8" ht="21.75" customHeight="1">
      <c r="A158" s="9" t="s">
        <v>118</v>
      </c>
      <c r="B158" s="57"/>
      <c r="C158" s="10" t="s">
        <v>43</v>
      </c>
      <c r="D158" s="10" t="s">
        <v>38</v>
      </c>
      <c r="E158" s="16">
        <v>7110020010</v>
      </c>
      <c r="F158" s="10" t="s">
        <v>54</v>
      </c>
      <c r="G158" s="10"/>
      <c r="H158" s="34">
        <f>H159</f>
        <v>0</v>
      </c>
    </row>
    <row r="159" spans="1:8" ht="19.5" customHeight="1">
      <c r="A159" s="9" t="s">
        <v>170</v>
      </c>
      <c r="B159" s="57"/>
      <c r="C159" s="10" t="s">
        <v>43</v>
      </c>
      <c r="D159" s="10" t="s">
        <v>38</v>
      </c>
      <c r="E159" s="16">
        <v>7110020010</v>
      </c>
      <c r="F159" s="10" t="s">
        <v>36</v>
      </c>
      <c r="G159" s="10"/>
      <c r="H159" s="34">
        <v>0</v>
      </c>
    </row>
    <row r="160" spans="1:8" ht="21.75" customHeight="1">
      <c r="A160" s="40" t="s">
        <v>51</v>
      </c>
      <c r="B160" s="60"/>
      <c r="C160" s="41"/>
      <c r="D160" s="41"/>
      <c r="E160" s="41"/>
      <c r="F160" s="41"/>
      <c r="G160" s="41"/>
      <c r="H160" s="42">
        <f>H10+H72+H79+H92+H114+H142+H136+H148+H155</f>
        <v>7350.400000000001</v>
      </c>
    </row>
    <row r="161" spans="1:8" ht="10.5" customHeight="1" hidden="1">
      <c r="A161" s="19"/>
      <c r="B161" s="65"/>
      <c r="C161" s="22"/>
      <c r="D161" s="22"/>
      <c r="E161" s="53"/>
      <c r="F161" s="22"/>
      <c r="H161" s="21"/>
    </row>
    <row r="162" spans="1:8" ht="12">
      <c r="A162" s="20"/>
      <c r="H162" s="21"/>
    </row>
    <row r="163" ht="12">
      <c r="A163" s="66" t="s">
        <v>119</v>
      </c>
    </row>
  </sheetData>
  <sheetProtection/>
  <mergeCells count="13">
    <mergeCell ref="G8:G9"/>
    <mergeCell ref="A8:A9"/>
    <mergeCell ref="B8:B9"/>
    <mergeCell ref="C8:C9"/>
    <mergeCell ref="D8:D9"/>
    <mergeCell ref="E8:E9"/>
    <mergeCell ref="F8:F9"/>
    <mergeCell ref="A7:H7"/>
    <mergeCell ref="G1:H1"/>
    <mergeCell ref="A2:H2"/>
    <mergeCell ref="A3:H3"/>
    <mergeCell ref="A4:H4"/>
    <mergeCell ref="A5:H5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2021-02-16T07:09:37Z</dcterms:modified>
  <cp:category/>
  <cp:version/>
  <cp:contentType/>
  <cp:contentStatus/>
</cp:coreProperties>
</file>